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B471820-6E28-4AB0-9409-BAA2D2023B57}" xr6:coauthVersionLast="47" xr6:coauthVersionMax="47" xr10:uidLastSave="{00000000-0000-0000-0000-000000000000}"/>
  <bookViews>
    <workbookView xWindow="-120" yWindow="-120" windowWidth="27705" windowHeight="16440" activeTab="1" xr2:uid="{00000000-000D-0000-FFFF-FFFF00000000}"/>
  </bookViews>
  <sheets>
    <sheet name="обед завтрак 12-18" sheetId="1" r:id="rId1"/>
    <sheet name="ОВЗ 12-18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9" i="3" l="1"/>
  <c r="F152" i="3" s="1"/>
  <c r="F133" i="3"/>
  <c r="F136" i="3" s="1"/>
  <c r="F120" i="3"/>
  <c r="F122" i="3" s="1"/>
  <c r="F105" i="3"/>
  <c r="F107" i="3" s="1"/>
  <c r="F91" i="3"/>
  <c r="F93" i="3" s="1"/>
  <c r="F76" i="3"/>
  <c r="F79" i="3" s="1"/>
  <c r="F62" i="3"/>
  <c r="F65" i="3" s="1"/>
  <c r="F48" i="3"/>
  <c r="F50" i="3" s="1"/>
  <c r="F33" i="3"/>
  <c r="F35" i="3" s="1"/>
  <c r="F18" i="3"/>
  <c r="F21" i="3" s="1"/>
  <c r="F201" i="1"/>
  <c r="F200" i="1"/>
  <c r="F194" i="1"/>
  <c r="F180" i="1"/>
  <c r="F173" i="1"/>
  <c r="F181" i="1" s="1"/>
  <c r="F163" i="1"/>
  <c r="F162" i="1"/>
  <c r="F156" i="1"/>
  <c r="F143" i="1"/>
  <c r="F135" i="1"/>
  <c r="F144" i="1" s="1"/>
  <c r="F123" i="1"/>
  <c r="F115" i="1"/>
  <c r="F124" i="1" s="1"/>
  <c r="F103" i="1"/>
  <c r="F102" i="1"/>
  <c r="F96" i="1"/>
  <c r="F84" i="1"/>
  <c r="F78" i="1"/>
  <c r="F85" i="1" s="1"/>
  <c r="F65" i="1"/>
  <c r="F58" i="1"/>
  <c r="F66" i="1" s="1"/>
  <c r="F44" i="1"/>
  <c r="F37" i="1"/>
  <c r="F45" i="1" s="1"/>
  <c r="F24" i="1"/>
  <c r="F17" i="1"/>
  <c r="F25" i="1" s="1"/>
  <c r="G149" i="3"/>
  <c r="G152" i="3" s="1"/>
  <c r="H149" i="3"/>
  <c r="H152" i="3" s="1"/>
  <c r="I149" i="3"/>
  <c r="I152" i="3" s="1"/>
  <c r="J149" i="3"/>
  <c r="J152" i="3" s="1"/>
  <c r="E149" i="3"/>
  <c r="E152" i="3" s="1"/>
  <c r="G133" i="3"/>
  <c r="G136" i="3" s="1"/>
  <c r="H133" i="3"/>
  <c r="H136" i="3" s="1"/>
  <c r="I133" i="3"/>
  <c r="I136" i="3" s="1"/>
  <c r="J133" i="3"/>
  <c r="J136" i="3" s="1"/>
  <c r="E133" i="3"/>
  <c r="E136" i="3" s="1"/>
  <c r="G120" i="3"/>
  <c r="G122" i="3" s="1"/>
  <c r="H120" i="3"/>
  <c r="H122" i="3" s="1"/>
  <c r="I120" i="3"/>
  <c r="I122" i="3" s="1"/>
  <c r="J120" i="3"/>
  <c r="J122" i="3" s="1"/>
  <c r="E120" i="3"/>
  <c r="E122" i="3" s="1"/>
  <c r="G105" i="3"/>
  <c r="G107" i="3" s="1"/>
  <c r="H105" i="3"/>
  <c r="H107" i="3" s="1"/>
  <c r="I105" i="3"/>
  <c r="I107" i="3" s="1"/>
  <c r="J105" i="3"/>
  <c r="J107" i="3" s="1"/>
  <c r="E105" i="3"/>
  <c r="E107" i="3" s="1"/>
  <c r="G91" i="3"/>
  <c r="G93" i="3" s="1"/>
  <c r="H91" i="3"/>
  <c r="H93" i="3" s="1"/>
  <c r="I91" i="3"/>
  <c r="I93" i="3" s="1"/>
  <c r="J91" i="3"/>
  <c r="J93" i="3" s="1"/>
  <c r="E91" i="3"/>
  <c r="E93" i="3" s="1"/>
  <c r="G76" i="3"/>
  <c r="G79" i="3" s="1"/>
  <c r="H76" i="3"/>
  <c r="H79" i="3" s="1"/>
  <c r="I76" i="3"/>
  <c r="I79" i="3" s="1"/>
  <c r="J76" i="3"/>
  <c r="J79" i="3" s="1"/>
  <c r="E76" i="3"/>
  <c r="E79" i="3" s="1"/>
  <c r="G62" i="3"/>
  <c r="G65" i="3" s="1"/>
  <c r="H62" i="3"/>
  <c r="H65" i="3" s="1"/>
  <c r="I62" i="3"/>
  <c r="I65" i="3" s="1"/>
  <c r="J62" i="3"/>
  <c r="J65" i="3" s="1"/>
  <c r="E62" i="3"/>
  <c r="E65" i="3" s="1"/>
  <c r="G48" i="3"/>
  <c r="G50" i="3" s="1"/>
  <c r="H48" i="3"/>
  <c r="H50" i="3" s="1"/>
  <c r="I48" i="3"/>
  <c r="I50" i="3" s="1"/>
  <c r="J48" i="3"/>
  <c r="J50" i="3" s="1"/>
  <c r="E48" i="3"/>
  <c r="E50" i="3" s="1"/>
  <c r="G33" i="3"/>
  <c r="G35" i="3" s="1"/>
  <c r="H33" i="3"/>
  <c r="H35" i="3" s="1"/>
  <c r="I33" i="3"/>
  <c r="I35" i="3" s="1"/>
  <c r="J33" i="3"/>
  <c r="J35" i="3" s="1"/>
  <c r="E33" i="3"/>
  <c r="E35" i="3" s="1"/>
  <c r="G18" i="3" l="1"/>
  <c r="G21" i="3" s="1"/>
  <c r="H18" i="3"/>
  <c r="H21" i="3" s="1"/>
  <c r="I18" i="3"/>
  <c r="I21" i="3" s="1"/>
  <c r="J18" i="3"/>
  <c r="J21" i="3" s="1"/>
  <c r="E18" i="3"/>
  <c r="E21" i="3" s="1"/>
  <c r="G158" i="3" l="1"/>
  <c r="I158" i="3"/>
  <c r="H158" i="3"/>
  <c r="J158" i="3"/>
  <c r="J200" i="1"/>
  <c r="I200" i="1"/>
  <c r="H200" i="1"/>
  <c r="G200" i="1"/>
  <c r="E200" i="1"/>
  <c r="J194" i="1"/>
  <c r="I194" i="1"/>
  <c r="H194" i="1"/>
  <c r="G194" i="1"/>
  <c r="E194" i="1"/>
  <c r="J180" i="1"/>
  <c r="I180" i="1"/>
  <c r="H180" i="1"/>
  <c r="G180" i="1"/>
  <c r="E180" i="1"/>
  <c r="J173" i="1"/>
  <c r="I173" i="1"/>
  <c r="H173" i="1"/>
  <c r="G173" i="1"/>
  <c r="E173" i="1"/>
  <c r="J162" i="1"/>
  <c r="I162" i="1"/>
  <c r="H162" i="1"/>
  <c r="G162" i="1"/>
  <c r="E162" i="1"/>
  <c r="J156" i="1"/>
  <c r="I156" i="1"/>
  <c r="H156" i="1"/>
  <c r="G156" i="1"/>
  <c r="E156" i="1"/>
  <c r="J143" i="1"/>
  <c r="I143" i="1"/>
  <c r="H143" i="1"/>
  <c r="G143" i="1"/>
  <c r="E143" i="1"/>
  <c r="J135" i="1"/>
  <c r="I135" i="1"/>
  <c r="H135" i="1"/>
  <c r="G135" i="1"/>
  <c r="E135" i="1"/>
  <c r="J123" i="1"/>
  <c r="I123" i="1"/>
  <c r="H123" i="1"/>
  <c r="G123" i="1"/>
  <c r="E123" i="1"/>
  <c r="J115" i="1"/>
  <c r="I115" i="1"/>
  <c r="H115" i="1"/>
  <c r="G115" i="1"/>
  <c r="E115" i="1"/>
  <c r="J102" i="1"/>
  <c r="I102" i="1"/>
  <c r="H102" i="1"/>
  <c r="G102" i="1"/>
  <c r="E102" i="1"/>
  <c r="J96" i="1"/>
  <c r="I96" i="1"/>
  <c r="H96" i="1"/>
  <c r="G96" i="1"/>
  <c r="E96" i="1"/>
  <c r="J84" i="1"/>
  <c r="I84" i="1"/>
  <c r="H84" i="1"/>
  <c r="G84" i="1"/>
  <c r="E84" i="1"/>
  <c r="J78" i="1"/>
  <c r="I78" i="1"/>
  <c r="H78" i="1"/>
  <c r="G78" i="1"/>
  <c r="E78" i="1"/>
  <c r="J65" i="1"/>
  <c r="I65" i="1"/>
  <c r="H65" i="1"/>
  <c r="G65" i="1"/>
  <c r="E65" i="1"/>
  <c r="J58" i="1"/>
  <c r="I58" i="1"/>
  <c r="H58" i="1"/>
  <c r="G58" i="1"/>
  <c r="E58" i="1"/>
  <c r="J44" i="1"/>
  <c r="I44" i="1"/>
  <c r="H44" i="1"/>
  <c r="G44" i="1"/>
  <c r="E44" i="1"/>
  <c r="J37" i="1"/>
  <c r="I37" i="1"/>
  <c r="H37" i="1"/>
  <c r="G37" i="1"/>
  <c r="E37" i="1"/>
  <c r="J24" i="1"/>
  <c r="I24" i="1"/>
  <c r="H24" i="1"/>
  <c r="G24" i="1"/>
  <c r="E24" i="1"/>
  <c r="J17" i="1"/>
  <c r="I17" i="1"/>
  <c r="H17" i="1"/>
  <c r="G17" i="1"/>
  <c r="E17" i="1"/>
  <c r="I103" i="1" l="1"/>
  <c r="G144" i="1"/>
  <c r="I144" i="1"/>
  <c r="G163" i="1"/>
  <c r="I163" i="1"/>
  <c r="I181" i="1"/>
  <c r="G201" i="1"/>
  <c r="H25" i="1"/>
  <c r="E45" i="1"/>
  <c r="J103" i="1"/>
  <c r="E124" i="1"/>
  <c r="J124" i="1"/>
  <c r="E163" i="1"/>
  <c r="J163" i="1"/>
  <c r="E201" i="1"/>
  <c r="E181" i="1"/>
  <c r="G213" i="1"/>
  <c r="G220" i="1"/>
  <c r="J201" i="1"/>
  <c r="J213" i="1"/>
  <c r="H213" i="1"/>
  <c r="I201" i="1"/>
  <c r="I213" i="1"/>
  <c r="H220" i="1"/>
  <c r="E144" i="1"/>
  <c r="I124" i="1"/>
  <c r="G124" i="1"/>
  <c r="E103" i="1"/>
  <c r="G103" i="1"/>
  <c r="I85" i="1"/>
  <c r="G85" i="1"/>
  <c r="E85" i="1"/>
  <c r="I220" i="1"/>
  <c r="G66" i="1"/>
  <c r="I66" i="1"/>
  <c r="E66" i="1"/>
  <c r="J220" i="1"/>
  <c r="I45" i="1"/>
  <c r="G45" i="1"/>
  <c r="I25" i="1"/>
  <c r="H181" i="1"/>
  <c r="G181" i="1"/>
  <c r="H201" i="1"/>
  <c r="J181" i="1"/>
  <c r="H163" i="1"/>
  <c r="J144" i="1"/>
  <c r="H144" i="1"/>
  <c r="H124" i="1"/>
  <c r="H103" i="1"/>
  <c r="J85" i="1"/>
  <c r="H85" i="1"/>
  <c r="J66" i="1"/>
  <c r="H66" i="1"/>
  <c r="J45" i="1"/>
  <c r="H45" i="1"/>
  <c r="G25" i="1"/>
  <c r="J25" i="1"/>
  <c r="E25" i="1"/>
  <c r="G207" i="1" l="1"/>
  <c r="I207" i="1"/>
  <c r="J207" i="1"/>
  <c r="H207" i="1"/>
</calcChain>
</file>

<file path=xl/sharedStrings.xml><?xml version="1.0" encoding="utf-8"?>
<sst xmlns="http://schemas.openxmlformats.org/spreadsheetml/2006/main" count="697" uniqueCount="161">
  <si>
    <t>Утверждаю</t>
  </si>
  <si>
    <t>Директор МБОУ КСОШ</t>
  </si>
  <si>
    <t>____________С.П.Линючев</t>
  </si>
  <si>
    <t>Примерное меню</t>
  </si>
  <si>
    <t>Прием пищи</t>
  </si>
  <si>
    <t>Наименование блюда</t>
  </si>
  <si>
    <t>Выход блюда(г)</t>
  </si>
  <si>
    <t>Цена</t>
  </si>
  <si>
    <t>пищевые вещества(г)</t>
  </si>
  <si>
    <t>Энергетическая ценность (ккал)</t>
  </si>
  <si>
    <t>№ тех. карты</t>
  </si>
  <si>
    <t>Б</t>
  </si>
  <si>
    <t>Ж</t>
  </si>
  <si>
    <t>У</t>
  </si>
  <si>
    <t>ЗАВТРАК</t>
  </si>
  <si>
    <t>Какао с молоком</t>
  </si>
  <si>
    <t>Батон нарезной</t>
  </si>
  <si>
    <t>Йогурт</t>
  </si>
  <si>
    <t>ИТОГО за завтрак</t>
  </si>
  <si>
    <t>ОБЕД</t>
  </si>
  <si>
    <t>Салат из моркови с сахаром</t>
  </si>
  <si>
    <t>Котлета куринная</t>
  </si>
  <si>
    <t>Хлеб зерновой</t>
  </si>
  <si>
    <t>ИТОГО за обед</t>
  </si>
  <si>
    <t>Яблоко</t>
  </si>
  <si>
    <t xml:space="preserve"> ИТОГО за день</t>
  </si>
  <si>
    <t>Компот из сухофруктов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</si>
  <si>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 3 </t>
    </r>
  </si>
  <si>
    <t>Пюре картофельное</t>
  </si>
  <si>
    <t>Чай с сахаром</t>
  </si>
  <si>
    <t>Хлеб "Рябинушка"</t>
  </si>
  <si>
    <t xml:space="preserve">Салат из капусты </t>
  </si>
  <si>
    <t>Куры в соусе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</si>
  <si>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 4 </t>
    </r>
  </si>
  <si>
    <t>Омлет натуральный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</si>
  <si>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 5 </t>
    </r>
  </si>
  <si>
    <t>Суп картофельный с рисом</t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</si>
  <si>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7 </t>
    </r>
  </si>
  <si>
    <t>Свекольник со сметаной</t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</si>
  <si>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8 </t>
    </r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</si>
  <si>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9 </t>
    </r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</si>
  <si>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10 </t>
    </r>
  </si>
  <si>
    <t>Сезон: осень-зима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</si>
  <si>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День1 </t>
    </r>
  </si>
  <si>
    <t>Рис припущенный</t>
  </si>
  <si>
    <r>
      <t xml:space="preserve">Неделя 1 </t>
    </r>
    <r>
      <rPr>
        <b/>
        <sz val="10"/>
        <color theme="1"/>
        <rFont val="Calibri"/>
        <family val="2"/>
        <charset val="204"/>
        <scheme val="minor"/>
      </rPr>
      <t xml:space="preserve">День 2 </t>
    </r>
  </si>
  <si>
    <t>Суп картофельный с горохом</t>
  </si>
  <si>
    <t>Салат из свеклы</t>
  </si>
  <si>
    <t>Суп картофельный  с макаронами</t>
  </si>
  <si>
    <r>
      <t xml:space="preserve">Неделя 2 </t>
    </r>
    <r>
      <rPr>
        <b/>
        <sz val="10"/>
        <color theme="1"/>
        <rFont val="Calibri"/>
        <family val="2"/>
        <charset val="204"/>
        <scheme val="minor"/>
      </rPr>
      <t xml:space="preserve">День 6 </t>
    </r>
  </si>
  <si>
    <t>Каша молочная "Дружба"</t>
  </si>
  <si>
    <t>Котлеты куринные</t>
  </si>
  <si>
    <t>Суп картофельный с клёцками</t>
  </si>
  <si>
    <t xml:space="preserve"> ИТОГО за 10 дней</t>
  </si>
  <si>
    <t xml:space="preserve">Возрастная группа 12-18лет </t>
  </si>
  <si>
    <t>пром.</t>
  </si>
  <si>
    <t>Печенье</t>
  </si>
  <si>
    <t>Салат из капусты</t>
  </si>
  <si>
    <t>Апельсин</t>
  </si>
  <si>
    <t>Мини мафины</t>
  </si>
  <si>
    <t>54-21гн-2020</t>
  </si>
  <si>
    <t>Сыр в нарезке</t>
  </si>
  <si>
    <t>54-1з-2020</t>
  </si>
  <si>
    <t>Макароны отварные с сыром</t>
  </si>
  <si>
    <t>54-3г</t>
  </si>
  <si>
    <t>54-2гн</t>
  </si>
  <si>
    <t>Масло сливочное (порциями)</t>
  </si>
  <si>
    <t>53-19з-2020</t>
  </si>
  <si>
    <t>Петрачкова Т.Г.</t>
  </si>
  <si>
    <t>Каша пшенная рассыпчатая</t>
  </si>
  <si>
    <t>54-12г</t>
  </si>
  <si>
    <t>Соус красный основной</t>
  </si>
  <si>
    <t>54-3соус-2020</t>
  </si>
  <si>
    <t>Пряник</t>
  </si>
  <si>
    <t>54-1о</t>
  </si>
  <si>
    <t>54-9з-2020</t>
  </si>
  <si>
    <t>54-16к</t>
  </si>
  <si>
    <t>Кофейный напиток с молоком</t>
  </si>
  <si>
    <t>54-23гн-2020</t>
  </si>
  <si>
    <t>54-31м-2020</t>
  </si>
  <si>
    <t>54-5м</t>
  </si>
  <si>
    <t xml:space="preserve"> ИТОГО за 10 дней ЗА ЗАВТРАК И ОБЕД</t>
  </si>
  <si>
    <t xml:space="preserve"> ИТОГО за 10 дней ЗА ЗАВТРАК</t>
  </si>
  <si>
    <t xml:space="preserve"> ИТОГО за 10 дней ЗА ОБЕД</t>
  </si>
  <si>
    <t>54-25с</t>
  </si>
  <si>
    <t>54-7г-2020</t>
  </si>
  <si>
    <t>54-35хн-2020</t>
  </si>
  <si>
    <t>54-13з-2020</t>
  </si>
  <si>
    <t>54-11г-2020</t>
  </si>
  <si>
    <t>Печень говяжья по - строгановски</t>
  </si>
  <si>
    <t>54-18м-2020</t>
  </si>
  <si>
    <t>Напиток апельсиновый</t>
  </si>
  <si>
    <t>54-33хн-2020</t>
  </si>
  <si>
    <t>54-3с</t>
  </si>
  <si>
    <t xml:space="preserve">Рассольник Ленинградский </t>
  </si>
  <si>
    <t>Курица тушеная с морковью</t>
  </si>
  <si>
    <t>54-25м-2020</t>
  </si>
  <si>
    <t>Горошница</t>
  </si>
  <si>
    <t>54-21г-2020</t>
  </si>
  <si>
    <t>54-9з</t>
  </si>
  <si>
    <t>Щи из свежей капусты со сметаной</t>
  </si>
  <si>
    <t>54-1с</t>
  </si>
  <si>
    <t>Жаркое по домашнему из курицы</t>
  </si>
  <si>
    <t>54-28м-2020</t>
  </si>
  <si>
    <t>Напиток из шиповника</t>
  </si>
  <si>
    <t>54-13хн-2020</t>
  </si>
  <si>
    <t>54-7с</t>
  </si>
  <si>
    <t>Плов с курицей</t>
  </si>
  <si>
    <t>54-12м</t>
  </si>
  <si>
    <t>Компот из свежих яблок</t>
  </si>
  <si>
    <t>54-32хн-2020</t>
  </si>
  <si>
    <t>Салат из отварной свеклы</t>
  </si>
  <si>
    <t>Макароны отварные</t>
  </si>
  <si>
    <t>54-1г-2020</t>
  </si>
  <si>
    <t>Борщ с капустой картофелем и сметаной</t>
  </si>
  <si>
    <t>54-2с</t>
  </si>
  <si>
    <t>Каша гречневая рассыпчатая</t>
  </si>
  <si>
    <t>54-4г-2020</t>
  </si>
  <si>
    <t>54-18с</t>
  </si>
  <si>
    <t>Каша перловая рассыпчатая</t>
  </si>
  <si>
    <t>54-5г-2020</t>
  </si>
  <si>
    <t>Минтай тушеный с овощами</t>
  </si>
  <si>
    <t>54-11р-2020</t>
  </si>
  <si>
    <t>54-6с</t>
  </si>
  <si>
    <t>Капуста тушеная с мясом птицы</t>
  </si>
  <si>
    <t>54-27м</t>
  </si>
  <si>
    <t xml:space="preserve">Возрастная группа 12-18 лет  (дети  с ОВЗ и инвалиды) </t>
  </si>
  <si>
    <t>54-26к</t>
  </si>
  <si>
    <t xml:space="preserve">Булочка Новомосковская               </t>
  </si>
  <si>
    <t>Каша рисовая молочная</t>
  </si>
  <si>
    <t>54-8з-2020</t>
  </si>
  <si>
    <t>Киви</t>
  </si>
  <si>
    <t>54-27с</t>
  </si>
  <si>
    <t>Суп с рыбными консервами</t>
  </si>
  <si>
    <t>Напиток лимонный</t>
  </si>
  <si>
    <t>Тефтели из говядины с рисом</t>
  </si>
  <si>
    <t>54-16м-2020</t>
  </si>
  <si>
    <t>Соус сметанный натуральный</t>
  </si>
  <si>
    <t>54-4соус-2020</t>
  </si>
  <si>
    <t>Винегрет овощной</t>
  </si>
  <si>
    <t>54-16з</t>
  </si>
  <si>
    <t>Плов из отварной говядины</t>
  </si>
  <si>
    <t>54-11м-2020</t>
  </si>
  <si>
    <t>Салат из капусты с морковью с яблоком</t>
  </si>
  <si>
    <t>ПОЛДНИК</t>
  </si>
  <si>
    <t>итого за завтрак</t>
  </si>
  <si>
    <t xml:space="preserve"> ИТОГО за завтрак и полдник</t>
  </si>
  <si>
    <t>Котлета куриная</t>
  </si>
  <si>
    <t>Завтрак, обед  на ежедневную сумму -137,45 рублей</t>
  </si>
  <si>
    <t xml:space="preserve">Творожная запеканка </t>
  </si>
  <si>
    <t>Молоко сгущеное с сахаром</t>
  </si>
  <si>
    <t xml:space="preserve">Батон </t>
  </si>
  <si>
    <t xml:space="preserve">Апельсин </t>
  </si>
  <si>
    <t xml:space="preserve">Икра морковная </t>
  </si>
  <si>
    <t>54-12з</t>
  </si>
  <si>
    <t xml:space="preserve">Котлета куриная </t>
  </si>
  <si>
    <r>
      <rPr>
        <sz val="10"/>
        <color theme="1"/>
        <rFont val="Calibri"/>
        <family val="2"/>
        <charset val="204"/>
        <scheme val="minor"/>
      </rPr>
      <t>Сок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</si>
  <si>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t>Сок</t>
  </si>
  <si>
    <t xml:space="preserve">Сок </t>
  </si>
  <si>
    <t>23.08.2024 год</t>
  </si>
  <si>
    <t>Завтрак  на ежедневную сумму -78,30 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</si>
</sst>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vertical="center" wrapText="1"/>
    </xf>
    <xf numFmtId="0" fontId="5" fillId="0" borderId="15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4" xfId="0" applyFont="1" applyBorder="1"/>
    <xf numFmtId="0" fontId="3" fillId="0" borderId="7" xfId="0" applyFont="1" applyBorder="1"/>
    <xf numFmtId="0" fontId="5" fillId="0" borderId="14" xfId="0" applyFont="1" applyBorder="1"/>
    <xf numFmtId="0" fontId="5" fillId="0" borderId="7" xfId="0" applyFont="1" applyBorder="1"/>
    <xf numFmtId="0" fontId="3" fillId="0" borderId="15" xfId="0" applyFont="1" applyBorder="1"/>
    <xf numFmtId="0" fontId="3" fillId="0" borderId="5" xfId="0" applyFont="1" applyBorder="1"/>
    <xf numFmtId="0" fontId="3" fillId="0" borderId="5" xfId="0" applyFont="1" applyFill="1" applyBorder="1"/>
    <xf numFmtId="0" fontId="5" fillId="0" borderId="2" xfId="0" applyFont="1" applyBorder="1"/>
    <xf numFmtId="0" fontId="5" fillId="0" borderId="8" xfId="0" applyFont="1" applyBorder="1"/>
    <xf numFmtId="0" fontId="5" fillId="0" borderId="10" xfId="0" applyFont="1" applyBorder="1"/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/>
    </xf>
    <xf numFmtId="0" fontId="3" fillId="0" borderId="3" xfId="0" applyFont="1" applyFill="1" applyBorder="1"/>
    <xf numFmtId="0" fontId="3" fillId="0" borderId="8" xfId="0" applyFont="1" applyFill="1" applyBorder="1"/>
    <xf numFmtId="0" fontId="5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0" xfId="0" applyBorder="1"/>
    <xf numFmtId="0" fontId="3" fillId="0" borderId="14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/>
    </xf>
    <xf numFmtId="0" fontId="5" fillId="0" borderId="7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3" fillId="0" borderId="6" xfId="0" applyFont="1" applyBorder="1"/>
    <xf numFmtId="0" fontId="5" fillId="0" borderId="14" xfId="0" applyFont="1" applyBorder="1" applyAlignment="1">
      <alignment vertical="center" wrapText="1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2" fontId="3" fillId="0" borderId="14" xfId="0" applyNumberFormat="1" applyFont="1" applyBorder="1"/>
    <xf numFmtId="0" fontId="5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1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0"/>
  <sheetViews>
    <sheetView topLeftCell="A145" workbookViewId="0">
      <selection activeCell="F193" sqref="F193"/>
    </sheetView>
  </sheetViews>
  <sheetFormatPr defaultRowHeight="15" x14ac:dyDescent="0.25"/>
  <cols>
    <col min="1" max="1" width="2" customWidth="1"/>
    <col min="4" max="4" width="26.140625" customWidth="1"/>
    <col min="5" max="5" width="10.28515625" customWidth="1"/>
    <col min="6" max="6" width="10.5703125" customWidth="1"/>
    <col min="7" max="7" width="10.42578125" customWidth="1"/>
    <col min="8" max="8" width="9" customWidth="1"/>
    <col min="9" max="9" width="12.140625" customWidth="1"/>
    <col min="10" max="10" width="11.140625" customWidth="1"/>
    <col min="11" max="11" width="16" customWidth="1"/>
  </cols>
  <sheetData>
    <row r="1" spans="2:11" x14ac:dyDescent="0.25">
      <c r="B1" t="s">
        <v>0</v>
      </c>
    </row>
    <row r="2" spans="2:11" x14ac:dyDescent="0.25">
      <c r="B2" t="s">
        <v>1</v>
      </c>
    </row>
    <row r="3" spans="2:11" x14ac:dyDescent="0.25">
      <c r="B3" t="s">
        <v>2</v>
      </c>
      <c r="C3" s="77" t="s">
        <v>68</v>
      </c>
      <c r="D3" s="77"/>
    </row>
    <row r="4" spans="2:11" x14ac:dyDescent="0.25">
      <c r="B4" s="121" t="s">
        <v>159</v>
      </c>
      <c r="C4" s="121"/>
    </row>
    <row r="5" spans="2:11" ht="23.25" x14ac:dyDescent="0.35">
      <c r="F5" s="1" t="s">
        <v>3</v>
      </c>
      <c r="G5" s="1"/>
      <c r="H5" s="2"/>
      <c r="I5" s="2"/>
    </row>
    <row r="6" spans="2:11" x14ac:dyDescent="0.25">
      <c r="B6" s="77" t="s">
        <v>54</v>
      </c>
      <c r="C6" s="77"/>
      <c r="D6" s="77"/>
      <c r="E6" s="77"/>
      <c r="F6" s="77"/>
      <c r="G6" s="77"/>
    </row>
    <row r="7" spans="2:11" x14ac:dyDescent="0.25">
      <c r="B7" s="120" t="s">
        <v>148</v>
      </c>
      <c r="C7" s="120"/>
      <c r="D7" s="120"/>
      <c r="E7" s="120"/>
      <c r="F7" s="120"/>
      <c r="G7" s="120"/>
      <c r="H7" s="120"/>
    </row>
    <row r="8" spans="2:11" ht="15.75" thickBot="1" x14ac:dyDescent="0.3">
      <c r="B8" s="122" t="s">
        <v>42</v>
      </c>
      <c r="C8" s="122"/>
    </row>
    <row r="9" spans="2:11" ht="15.75" thickBot="1" x14ac:dyDescent="0.3">
      <c r="B9" s="95" t="s">
        <v>4</v>
      </c>
      <c r="C9" s="98" t="s">
        <v>5</v>
      </c>
      <c r="D9" s="99"/>
      <c r="E9" s="95" t="s">
        <v>6</v>
      </c>
      <c r="F9" s="95" t="s">
        <v>7</v>
      </c>
      <c r="G9" s="69" t="s">
        <v>8</v>
      </c>
      <c r="H9" s="70"/>
      <c r="I9" s="71"/>
      <c r="J9" s="72" t="s">
        <v>9</v>
      </c>
      <c r="K9" s="95" t="s">
        <v>10</v>
      </c>
    </row>
    <row r="10" spans="2:11" x14ac:dyDescent="0.25">
      <c r="B10" s="96"/>
      <c r="C10" s="100"/>
      <c r="D10" s="101"/>
      <c r="E10" s="96"/>
      <c r="F10" s="96"/>
      <c r="G10" s="75" t="s">
        <v>11</v>
      </c>
      <c r="H10" s="75" t="s">
        <v>12</v>
      </c>
      <c r="I10" s="75" t="s">
        <v>13</v>
      </c>
      <c r="J10" s="73"/>
      <c r="K10" s="96"/>
    </row>
    <row r="11" spans="2:11" ht="20.25" customHeight="1" thickBot="1" x14ac:dyDescent="0.3">
      <c r="B11" s="97"/>
      <c r="C11" s="102"/>
      <c r="D11" s="103"/>
      <c r="E11" s="97"/>
      <c r="F11" s="97"/>
      <c r="G11" s="76"/>
      <c r="H11" s="76"/>
      <c r="I11" s="76"/>
      <c r="J11" s="74"/>
      <c r="K11" s="97"/>
    </row>
    <row r="12" spans="2:11" ht="26.25" thickBot="1" x14ac:dyDescent="0.3">
      <c r="B12" s="3" t="s">
        <v>43</v>
      </c>
      <c r="C12" s="4"/>
      <c r="D12" s="5"/>
      <c r="E12" s="6"/>
      <c r="F12" s="7"/>
      <c r="G12" s="7"/>
      <c r="H12" s="7"/>
      <c r="I12" s="8"/>
      <c r="J12" s="7"/>
      <c r="K12" s="7"/>
    </row>
    <row r="13" spans="2:11" ht="16.5" customHeight="1" thickBot="1" x14ac:dyDescent="0.3">
      <c r="B13" s="114" t="s">
        <v>14</v>
      </c>
      <c r="C13" s="91" t="s">
        <v>129</v>
      </c>
      <c r="D13" s="92"/>
      <c r="E13" s="9">
        <v>200</v>
      </c>
      <c r="F13" s="9">
        <v>16.579999999999998</v>
      </c>
      <c r="G13" s="9">
        <v>4.59</v>
      </c>
      <c r="H13" s="9">
        <v>5.75</v>
      </c>
      <c r="I13" s="10">
        <v>24.27</v>
      </c>
      <c r="J13" s="9">
        <v>167.2</v>
      </c>
      <c r="K13" s="32" t="s">
        <v>127</v>
      </c>
    </row>
    <row r="14" spans="2:11" ht="15.75" customHeight="1" thickBot="1" x14ac:dyDescent="0.3">
      <c r="B14" s="115"/>
      <c r="C14" s="93" t="s">
        <v>15</v>
      </c>
      <c r="D14" s="94"/>
      <c r="E14" s="9">
        <v>200</v>
      </c>
      <c r="F14" s="9">
        <v>10.85</v>
      </c>
      <c r="G14" s="9">
        <v>4.68</v>
      </c>
      <c r="H14" s="9">
        <v>3.52</v>
      </c>
      <c r="I14" s="25">
        <v>12.5</v>
      </c>
      <c r="J14" s="9">
        <v>100.4</v>
      </c>
      <c r="K14" s="32" t="s">
        <v>60</v>
      </c>
    </row>
    <row r="15" spans="2:11" ht="15.75" thickBot="1" x14ac:dyDescent="0.3">
      <c r="B15" s="115"/>
      <c r="C15" s="58" t="s">
        <v>128</v>
      </c>
      <c r="D15" s="59"/>
      <c r="E15" s="9">
        <v>70</v>
      </c>
      <c r="F15" s="9">
        <v>15.4</v>
      </c>
      <c r="G15" s="9">
        <v>5.45</v>
      </c>
      <c r="H15" s="9">
        <v>4.71</v>
      </c>
      <c r="I15" s="10">
        <v>35.56</v>
      </c>
      <c r="J15" s="9">
        <v>206.3</v>
      </c>
      <c r="K15" s="32" t="s">
        <v>55</v>
      </c>
    </row>
    <row r="16" spans="2:11" ht="15.75" thickBot="1" x14ac:dyDescent="0.3">
      <c r="B16" s="116"/>
      <c r="C16" s="58" t="s">
        <v>17</v>
      </c>
      <c r="D16" s="59"/>
      <c r="E16" s="9">
        <v>100</v>
      </c>
      <c r="F16" s="9">
        <v>24.5</v>
      </c>
      <c r="G16" s="9">
        <v>4.0999999999999996</v>
      </c>
      <c r="H16" s="9">
        <v>1.5</v>
      </c>
      <c r="I16" s="10">
        <v>5.9</v>
      </c>
      <c r="J16" s="9">
        <v>53.5</v>
      </c>
      <c r="K16" s="29" t="s">
        <v>55</v>
      </c>
    </row>
    <row r="17" spans="1:15" ht="15.75" thickBot="1" x14ac:dyDescent="0.3">
      <c r="A17" s="31"/>
      <c r="B17" s="110" t="s">
        <v>18</v>
      </c>
      <c r="C17" s="110"/>
      <c r="D17" s="111"/>
      <c r="E17" s="11">
        <f t="shared" ref="E17:J17" si="0">SUM(E13:E16)</f>
        <v>570</v>
      </c>
      <c r="F17" s="11">
        <f>SUM(F13:F16)</f>
        <v>67.33</v>
      </c>
      <c r="G17" s="11">
        <f t="shared" si="0"/>
        <v>18.82</v>
      </c>
      <c r="H17" s="11">
        <f t="shared" si="0"/>
        <v>15.48</v>
      </c>
      <c r="I17" s="12">
        <f t="shared" si="0"/>
        <v>78.23</v>
      </c>
      <c r="J17" s="11">
        <f t="shared" si="0"/>
        <v>527.40000000000009</v>
      </c>
      <c r="K17" s="38"/>
    </row>
    <row r="18" spans="1:15" ht="17.25" customHeight="1" thickBot="1" x14ac:dyDescent="0.3">
      <c r="A18" s="31"/>
      <c r="B18" s="117" t="s">
        <v>19</v>
      </c>
      <c r="C18" s="91" t="s">
        <v>20</v>
      </c>
      <c r="D18" s="92"/>
      <c r="E18" s="9">
        <v>100</v>
      </c>
      <c r="F18" s="9">
        <v>4.08</v>
      </c>
      <c r="G18" s="9">
        <v>1.3</v>
      </c>
      <c r="H18" s="9">
        <v>8</v>
      </c>
      <c r="I18" s="10">
        <v>10.3</v>
      </c>
      <c r="J18" s="9">
        <v>138</v>
      </c>
      <c r="K18" s="32">
        <v>11</v>
      </c>
    </row>
    <row r="19" spans="1:15" ht="15.75" customHeight="1" thickBot="1" x14ac:dyDescent="0.3">
      <c r="B19" s="90"/>
      <c r="C19" s="93" t="s">
        <v>46</v>
      </c>
      <c r="D19" s="94"/>
      <c r="E19" s="9">
        <v>250</v>
      </c>
      <c r="F19" s="9">
        <v>13.68</v>
      </c>
      <c r="G19" s="9">
        <v>8.16</v>
      </c>
      <c r="H19" s="9">
        <v>3.48</v>
      </c>
      <c r="I19" s="10">
        <v>18.649999999999999</v>
      </c>
      <c r="J19" s="9">
        <v>138.6</v>
      </c>
      <c r="K19" s="32" t="s">
        <v>84</v>
      </c>
    </row>
    <row r="20" spans="1:15" ht="15.75" thickBot="1" x14ac:dyDescent="0.3">
      <c r="B20" s="90"/>
      <c r="C20" s="91" t="s">
        <v>116</v>
      </c>
      <c r="D20" s="92"/>
      <c r="E20" s="9">
        <v>180</v>
      </c>
      <c r="F20" s="9">
        <v>11.63</v>
      </c>
      <c r="G20" s="9">
        <v>9.8699999999999992</v>
      </c>
      <c r="H20" s="9">
        <v>7.61</v>
      </c>
      <c r="I20" s="10">
        <v>43.12</v>
      </c>
      <c r="J20" s="9">
        <v>280.5</v>
      </c>
      <c r="K20" s="32" t="s">
        <v>117</v>
      </c>
    </row>
    <row r="21" spans="1:15" ht="17.25" customHeight="1" thickBot="1" x14ac:dyDescent="0.3">
      <c r="B21" s="90"/>
      <c r="C21" s="91" t="s">
        <v>32</v>
      </c>
      <c r="D21" s="92"/>
      <c r="E21" s="9">
        <v>160</v>
      </c>
      <c r="F21" s="9">
        <v>36.78</v>
      </c>
      <c r="G21" s="9">
        <v>17.920000000000002</v>
      </c>
      <c r="H21" s="9">
        <v>14.58</v>
      </c>
      <c r="I21" s="10">
        <v>25.62</v>
      </c>
      <c r="J21" s="9">
        <v>225</v>
      </c>
      <c r="K21" s="32">
        <v>57</v>
      </c>
    </row>
    <row r="22" spans="1:15" ht="15.75" thickBot="1" x14ac:dyDescent="0.3">
      <c r="B22" s="90"/>
      <c r="C22" s="14" t="s">
        <v>26</v>
      </c>
      <c r="D22" s="10"/>
      <c r="E22" s="9">
        <v>200</v>
      </c>
      <c r="F22" s="9">
        <v>4.71</v>
      </c>
      <c r="G22" s="9">
        <v>0.38</v>
      </c>
      <c r="H22" s="9">
        <v>0</v>
      </c>
      <c r="I22" s="10">
        <v>19.82</v>
      </c>
      <c r="J22" s="9">
        <v>80.8</v>
      </c>
      <c r="K22" s="32" t="s">
        <v>86</v>
      </c>
      <c r="O22" s="33"/>
    </row>
    <row r="23" spans="1:15" ht="15.75" thickBot="1" x14ac:dyDescent="0.3">
      <c r="B23" s="112"/>
      <c r="C23" s="15" t="s">
        <v>22</v>
      </c>
      <c r="D23" s="10"/>
      <c r="E23" s="9">
        <v>120</v>
      </c>
      <c r="F23" s="9">
        <v>8.14</v>
      </c>
      <c r="G23" s="9">
        <v>9.1199999999999992</v>
      </c>
      <c r="H23" s="9">
        <v>0.96</v>
      </c>
      <c r="I23" s="10">
        <v>59.04</v>
      </c>
      <c r="J23" s="9">
        <v>281.3</v>
      </c>
      <c r="K23" s="32" t="s">
        <v>55</v>
      </c>
      <c r="O23" s="33"/>
    </row>
    <row r="24" spans="1:15" ht="15.75" thickBot="1" x14ac:dyDescent="0.3">
      <c r="B24" s="80" t="s">
        <v>23</v>
      </c>
      <c r="C24" s="81"/>
      <c r="D24" s="82"/>
      <c r="E24" s="16">
        <f t="shared" ref="E24:J24" si="1">SUM(E18:E23)</f>
        <v>1010</v>
      </c>
      <c r="F24" s="17">
        <f>SUM(F18:F23)</f>
        <v>79.02</v>
      </c>
      <c r="G24" s="17">
        <f t="shared" si="1"/>
        <v>46.75</v>
      </c>
      <c r="H24" s="17">
        <f t="shared" si="1"/>
        <v>34.630000000000003</v>
      </c>
      <c r="I24" s="18">
        <f t="shared" si="1"/>
        <v>176.54999999999998</v>
      </c>
      <c r="J24" s="17">
        <f t="shared" si="1"/>
        <v>1144.2</v>
      </c>
      <c r="K24" s="39"/>
    </row>
    <row r="25" spans="1:15" ht="15.75" thickBot="1" x14ac:dyDescent="0.3">
      <c r="B25" s="83" t="s">
        <v>25</v>
      </c>
      <c r="C25" s="84"/>
      <c r="D25" s="85"/>
      <c r="E25" s="11">
        <f t="shared" ref="E25:J25" si="2">SUM(E17+E24)</f>
        <v>1580</v>
      </c>
      <c r="F25" s="11">
        <f>SUM(F17,F24)</f>
        <v>146.35</v>
      </c>
      <c r="G25" s="11">
        <f t="shared" si="2"/>
        <v>65.569999999999993</v>
      </c>
      <c r="H25" s="11">
        <f>SUM(H17+H24)</f>
        <v>50.11</v>
      </c>
      <c r="I25" s="12">
        <f t="shared" si="2"/>
        <v>254.77999999999997</v>
      </c>
      <c r="J25" s="11">
        <f t="shared" si="2"/>
        <v>1671.6000000000001</v>
      </c>
      <c r="K25" s="38"/>
    </row>
    <row r="26" spans="1:15" x14ac:dyDescent="0.25">
      <c r="B26" s="19"/>
      <c r="C26" s="20"/>
      <c r="D26" s="20"/>
      <c r="E26" s="21"/>
      <c r="F26" s="21"/>
      <c r="G26" s="21"/>
      <c r="H26" s="21"/>
      <c r="I26" s="21"/>
      <c r="J26" s="21"/>
      <c r="K26" s="22"/>
    </row>
    <row r="27" spans="1:15" ht="66.75" customHeight="1" thickBot="1" x14ac:dyDescent="0.3">
      <c r="B27" s="23"/>
      <c r="C27" s="23"/>
      <c r="D27" s="23"/>
      <c r="E27" s="22"/>
      <c r="F27" s="22"/>
      <c r="G27" s="22"/>
      <c r="H27" s="22"/>
      <c r="I27" s="22"/>
      <c r="J27" s="22"/>
      <c r="K27" s="22"/>
    </row>
    <row r="28" spans="1:15" ht="15.75" thickBot="1" x14ac:dyDescent="0.3">
      <c r="B28" s="95" t="s">
        <v>4</v>
      </c>
      <c r="C28" s="98" t="s">
        <v>5</v>
      </c>
      <c r="D28" s="99"/>
      <c r="E28" s="95" t="s">
        <v>6</v>
      </c>
      <c r="F28" s="95" t="s">
        <v>7</v>
      </c>
      <c r="G28" s="69" t="s">
        <v>8</v>
      </c>
      <c r="H28" s="70"/>
      <c r="I28" s="71"/>
      <c r="J28" s="72" t="s">
        <v>9</v>
      </c>
      <c r="K28" s="95" t="s">
        <v>10</v>
      </c>
    </row>
    <row r="29" spans="1:15" x14ac:dyDescent="0.25">
      <c r="B29" s="96"/>
      <c r="C29" s="100"/>
      <c r="D29" s="101"/>
      <c r="E29" s="96"/>
      <c r="F29" s="96"/>
      <c r="G29" s="75" t="s">
        <v>11</v>
      </c>
      <c r="H29" s="75" t="s">
        <v>12</v>
      </c>
      <c r="I29" s="75" t="s">
        <v>13</v>
      </c>
      <c r="J29" s="73"/>
      <c r="K29" s="96"/>
    </row>
    <row r="30" spans="1:15" ht="20.25" customHeight="1" thickBot="1" x14ac:dyDescent="0.3">
      <c r="B30" s="97"/>
      <c r="C30" s="102"/>
      <c r="D30" s="103"/>
      <c r="E30" s="97"/>
      <c r="F30" s="97"/>
      <c r="G30" s="76"/>
      <c r="H30" s="76"/>
      <c r="I30" s="76"/>
      <c r="J30" s="74"/>
      <c r="K30" s="97"/>
    </row>
    <row r="31" spans="1:15" ht="26.25" thickBot="1" x14ac:dyDescent="0.3">
      <c r="B31" s="3" t="s">
        <v>45</v>
      </c>
      <c r="C31" s="4"/>
      <c r="D31" s="5"/>
      <c r="E31" s="6"/>
      <c r="F31" s="7"/>
      <c r="G31" s="7"/>
      <c r="H31" s="7"/>
      <c r="I31" s="8"/>
      <c r="J31" s="7"/>
      <c r="K31" s="7"/>
    </row>
    <row r="32" spans="1:15" ht="15.75" thickBot="1" x14ac:dyDescent="0.3">
      <c r="A32" s="31"/>
      <c r="B32" s="107" t="s">
        <v>14</v>
      </c>
      <c r="C32" s="58" t="s">
        <v>63</v>
      </c>
      <c r="D32" s="59"/>
      <c r="E32" s="9">
        <v>200</v>
      </c>
      <c r="F32" s="9">
        <v>23.58</v>
      </c>
      <c r="G32" s="9">
        <v>10.55</v>
      </c>
      <c r="H32" s="9">
        <v>9.1</v>
      </c>
      <c r="I32" s="10">
        <v>38.21</v>
      </c>
      <c r="J32" s="9">
        <v>277</v>
      </c>
      <c r="K32" s="32" t="s">
        <v>64</v>
      </c>
    </row>
    <row r="33" spans="1:11" ht="15.75" customHeight="1" thickBot="1" x14ac:dyDescent="0.3">
      <c r="A33" s="31"/>
      <c r="B33" s="108"/>
      <c r="C33" s="14" t="s">
        <v>29</v>
      </c>
      <c r="D33" s="10"/>
      <c r="E33" s="9">
        <v>200</v>
      </c>
      <c r="F33" s="9">
        <v>1.77</v>
      </c>
      <c r="G33" s="9">
        <v>0.19</v>
      </c>
      <c r="H33" s="9">
        <v>0.04</v>
      </c>
      <c r="I33" s="10">
        <v>6.42</v>
      </c>
      <c r="J33" s="9">
        <v>26.8</v>
      </c>
      <c r="K33" s="32" t="s">
        <v>65</v>
      </c>
    </row>
    <row r="34" spans="1:11" ht="15.75" thickBot="1" x14ac:dyDescent="0.3">
      <c r="A34" s="31"/>
      <c r="B34" s="108"/>
      <c r="C34" s="58" t="s">
        <v>66</v>
      </c>
      <c r="D34" s="59"/>
      <c r="E34" s="9">
        <v>10</v>
      </c>
      <c r="F34" s="9">
        <v>7.9</v>
      </c>
      <c r="G34" s="9">
        <v>0.08</v>
      </c>
      <c r="H34" s="10">
        <v>7.25</v>
      </c>
      <c r="I34" s="10">
        <v>0.13</v>
      </c>
      <c r="J34" s="9">
        <v>66.099999999999994</v>
      </c>
      <c r="K34" s="32" t="s">
        <v>67</v>
      </c>
    </row>
    <row r="35" spans="1:11" ht="15.75" thickBot="1" x14ac:dyDescent="0.3">
      <c r="A35" s="31"/>
      <c r="B35" s="108"/>
      <c r="C35" s="58" t="s">
        <v>16</v>
      </c>
      <c r="D35" s="59"/>
      <c r="E35" s="9">
        <v>60</v>
      </c>
      <c r="F35" s="9">
        <v>6.44</v>
      </c>
      <c r="G35" s="9">
        <v>2.25</v>
      </c>
      <c r="H35" s="9">
        <v>0.87</v>
      </c>
      <c r="I35" s="10">
        <v>15.42</v>
      </c>
      <c r="J35" s="9">
        <v>78.5</v>
      </c>
      <c r="K35" s="32" t="s">
        <v>55</v>
      </c>
    </row>
    <row r="36" spans="1:11" ht="15.75" thickBot="1" x14ac:dyDescent="0.3">
      <c r="A36" s="31"/>
      <c r="B36" s="109"/>
      <c r="C36" s="78" t="s">
        <v>24</v>
      </c>
      <c r="D36" s="79"/>
      <c r="E36" s="9">
        <v>200</v>
      </c>
      <c r="F36" s="9">
        <v>25</v>
      </c>
      <c r="G36" s="9">
        <v>0.8</v>
      </c>
      <c r="H36" s="9">
        <v>0.8</v>
      </c>
      <c r="I36" s="10">
        <v>19.600000000000001</v>
      </c>
      <c r="J36" s="9">
        <v>88.8</v>
      </c>
      <c r="K36" s="32" t="s">
        <v>55</v>
      </c>
    </row>
    <row r="37" spans="1:11" ht="15.75" thickBot="1" x14ac:dyDescent="0.3">
      <c r="A37" s="31"/>
      <c r="B37" s="110" t="s">
        <v>18</v>
      </c>
      <c r="C37" s="110"/>
      <c r="D37" s="111"/>
      <c r="E37" s="11">
        <f t="shared" ref="E37:J37" si="3">SUM(E32:E36)</f>
        <v>670</v>
      </c>
      <c r="F37" s="11">
        <f>SUM(F32:F36)</f>
        <v>64.69</v>
      </c>
      <c r="G37" s="11">
        <f t="shared" si="3"/>
        <v>13.870000000000001</v>
      </c>
      <c r="H37" s="11">
        <f t="shared" si="3"/>
        <v>18.060000000000002</v>
      </c>
      <c r="I37" s="12">
        <f t="shared" si="3"/>
        <v>79.78</v>
      </c>
      <c r="J37" s="11">
        <f t="shared" si="3"/>
        <v>537.19999999999993</v>
      </c>
      <c r="K37" s="12"/>
    </row>
    <row r="38" spans="1:11" ht="14.25" customHeight="1" thickBot="1" x14ac:dyDescent="0.3">
      <c r="A38" s="31"/>
      <c r="B38" s="89" t="s">
        <v>19</v>
      </c>
      <c r="C38" s="91" t="s">
        <v>47</v>
      </c>
      <c r="D38" s="92"/>
      <c r="E38" s="6">
        <v>100</v>
      </c>
      <c r="F38" s="7">
        <v>3.98</v>
      </c>
      <c r="G38" s="7">
        <v>1.34</v>
      </c>
      <c r="H38" s="7">
        <v>4.4800000000000004</v>
      </c>
      <c r="I38" s="8">
        <v>7.61</v>
      </c>
      <c r="J38" s="7">
        <v>76.099999999999994</v>
      </c>
      <c r="K38" s="29" t="s">
        <v>87</v>
      </c>
    </row>
    <row r="39" spans="1:11" ht="17.25" customHeight="1" thickBot="1" x14ac:dyDescent="0.3">
      <c r="A39" s="31"/>
      <c r="B39" s="90"/>
      <c r="C39" s="93" t="s">
        <v>36</v>
      </c>
      <c r="D39" s="94"/>
      <c r="E39" s="9">
        <v>250</v>
      </c>
      <c r="F39" s="9">
        <v>13.98</v>
      </c>
      <c r="G39" s="9">
        <v>1.98</v>
      </c>
      <c r="H39" s="9">
        <v>2.74</v>
      </c>
      <c r="I39" s="10">
        <v>14.58</v>
      </c>
      <c r="J39" s="9">
        <v>90.75</v>
      </c>
      <c r="K39" s="32">
        <v>35</v>
      </c>
    </row>
    <row r="40" spans="1:11" ht="15.75" thickBot="1" x14ac:dyDescent="0.3">
      <c r="A40" s="31"/>
      <c r="B40" s="90"/>
      <c r="C40" s="14" t="s">
        <v>28</v>
      </c>
      <c r="D40" s="10"/>
      <c r="E40" s="10">
        <v>180</v>
      </c>
      <c r="F40" s="9">
        <v>13.85</v>
      </c>
      <c r="G40" s="9">
        <v>3.69</v>
      </c>
      <c r="H40" s="9">
        <v>6.37</v>
      </c>
      <c r="I40" s="9">
        <v>23.79</v>
      </c>
      <c r="J40" s="10">
        <v>167.3</v>
      </c>
      <c r="K40" s="32" t="s">
        <v>88</v>
      </c>
    </row>
    <row r="41" spans="1:11" ht="15.75" thickBot="1" x14ac:dyDescent="0.3">
      <c r="A41" s="31"/>
      <c r="B41" s="90"/>
      <c r="C41" s="22" t="s">
        <v>89</v>
      </c>
      <c r="D41" s="8"/>
      <c r="E41" s="7">
        <v>100</v>
      </c>
      <c r="F41" s="7">
        <v>29.73</v>
      </c>
      <c r="G41" s="25">
        <v>16.739999999999998</v>
      </c>
      <c r="H41" s="7">
        <v>15.88</v>
      </c>
      <c r="I41" s="8">
        <v>6.66</v>
      </c>
      <c r="J41" s="7">
        <v>236.6</v>
      </c>
      <c r="K41" s="29" t="s">
        <v>90</v>
      </c>
    </row>
    <row r="42" spans="1:11" ht="15.75" thickBot="1" x14ac:dyDescent="0.3">
      <c r="A42" s="31"/>
      <c r="B42" s="90"/>
      <c r="C42" s="58" t="s">
        <v>91</v>
      </c>
      <c r="D42" s="59"/>
      <c r="E42" s="9">
        <v>200</v>
      </c>
      <c r="F42" s="9">
        <v>5.71</v>
      </c>
      <c r="G42" s="9">
        <v>0.19</v>
      </c>
      <c r="H42" s="9">
        <v>0.04</v>
      </c>
      <c r="I42" s="10">
        <v>7.98</v>
      </c>
      <c r="J42" s="9">
        <v>33</v>
      </c>
      <c r="K42" s="32" t="s">
        <v>92</v>
      </c>
    </row>
    <row r="43" spans="1:11" ht="15.75" thickBot="1" x14ac:dyDescent="0.3">
      <c r="A43" s="31"/>
      <c r="B43" s="112"/>
      <c r="C43" s="15" t="s">
        <v>22</v>
      </c>
      <c r="D43" s="10"/>
      <c r="E43" s="9">
        <v>120</v>
      </c>
      <c r="F43" s="9">
        <v>8.14</v>
      </c>
      <c r="G43" s="9">
        <v>9.1199999999999992</v>
      </c>
      <c r="H43" s="9">
        <v>0.96</v>
      </c>
      <c r="I43" s="10">
        <v>59.04</v>
      </c>
      <c r="J43" s="9">
        <v>281.3</v>
      </c>
      <c r="K43" s="32" t="s">
        <v>55</v>
      </c>
    </row>
    <row r="44" spans="1:11" ht="15.75" thickBot="1" x14ac:dyDescent="0.3">
      <c r="B44" s="104" t="s">
        <v>23</v>
      </c>
      <c r="C44" s="105"/>
      <c r="D44" s="106"/>
      <c r="E44" s="16">
        <f t="shared" ref="E44:J44" si="4">SUM(E38:E43)</f>
        <v>950</v>
      </c>
      <c r="F44" s="17">
        <f>SUM(F38:F43)</f>
        <v>75.39</v>
      </c>
      <c r="G44" s="17">
        <f t="shared" si="4"/>
        <v>33.06</v>
      </c>
      <c r="H44" s="17">
        <f t="shared" si="4"/>
        <v>30.47</v>
      </c>
      <c r="I44" s="18">
        <f t="shared" si="4"/>
        <v>119.66</v>
      </c>
      <c r="J44" s="17">
        <f t="shared" si="4"/>
        <v>885.05</v>
      </c>
      <c r="K44" s="39"/>
    </row>
    <row r="45" spans="1:11" ht="15.75" thickBot="1" x14ac:dyDescent="0.3">
      <c r="B45" s="83" t="s">
        <v>25</v>
      </c>
      <c r="C45" s="84"/>
      <c r="D45" s="85"/>
      <c r="E45" s="11">
        <f>SUM(SUM(E37+E44))</f>
        <v>1620</v>
      </c>
      <c r="F45" s="11">
        <f>SUM(F37,F44)</f>
        <v>140.07999999999998</v>
      </c>
      <c r="G45" s="11">
        <f>SUM(G37+G44)</f>
        <v>46.930000000000007</v>
      </c>
      <c r="H45" s="11">
        <f>SUM(H37+H44)</f>
        <v>48.53</v>
      </c>
      <c r="I45" s="12">
        <f>SUM(I37+I44)</f>
        <v>199.44</v>
      </c>
      <c r="J45" s="11">
        <f>SUM(J37+J44)</f>
        <v>1422.25</v>
      </c>
      <c r="K45" s="38"/>
    </row>
    <row r="46" spans="1:11" x14ac:dyDescent="0.25">
      <c r="B46" s="26"/>
      <c r="C46" s="26"/>
      <c r="D46" s="26"/>
      <c r="E46" s="21"/>
      <c r="F46" s="21"/>
      <c r="G46" s="21"/>
      <c r="H46" s="21"/>
      <c r="I46" s="21"/>
      <c r="J46" s="21"/>
      <c r="K46" s="21"/>
    </row>
    <row r="47" spans="1:11" ht="188.25" customHeight="1" thickBot="1" x14ac:dyDescent="0.3">
      <c r="B47" s="23"/>
      <c r="C47" s="23"/>
      <c r="D47" s="23"/>
      <c r="E47" s="21"/>
      <c r="F47" s="21"/>
      <c r="G47" s="21"/>
      <c r="H47" s="21"/>
      <c r="I47" s="21"/>
      <c r="J47" s="21"/>
      <c r="K47" s="22"/>
    </row>
    <row r="48" spans="1:11" ht="15.75" thickBot="1" x14ac:dyDescent="0.3">
      <c r="B48" s="95" t="s">
        <v>4</v>
      </c>
      <c r="C48" s="98" t="s">
        <v>5</v>
      </c>
      <c r="D48" s="99"/>
      <c r="E48" s="95" t="s">
        <v>6</v>
      </c>
      <c r="F48" s="95" t="s">
        <v>7</v>
      </c>
      <c r="G48" s="69" t="s">
        <v>8</v>
      </c>
      <c r="H48" s="70"/>
      <c r="I48" s="71"/>
      <c r="J48" s="72" t="s">
        <v>9</v>
      </c>
      <c r="K48" s="95" t="s">
        <v>10</v>
      </c>
    </row>
    <row r="49" spans="1:11" x14ac:dyDescent="0.25">
      <c r="B49" s="96"/>
      <c r="C49" s="100"/>
      <c r="D49" s="101"/>
      <c r="E49" s="96"/>
      <c r="F49" s="96"/>
      <c r="G49" s="75" t="s">
        <v>11</v>
      </c>
      <c r="H49" s="75" t="s">
        <v>12</v>
      </c>
      <c r="I49" s="75" t="s">
        <v>13</v>
      </c>
      <c r="J49" s="73"/>
      <c r="K49" s="96"/>
    </row>
    <row r="50" spans="1:11" ht="21" customHeight="1" thickBot="1" x14ac:dyDescent="0.3">
      <c r="B50" s="97"/>
      <c r="C50" s="102"/>
      <c r="D50" s="103"/>
      <c r="E50" s="97"/>
      <c r="F50" s="97"/>
      <c r="G50" s="76"/>
      <c r="H50" s="76"/>
      <c r="I50" s="76"/>
      <c r="J50" s="74"/>
      <c r="K50" s="97"/>
    </row>
    <row r="51" spans="1:11" ht="26.25" thickBot="1" x14ac:dyDescent="0.3">
      <c r="B51" s="3" t="s">
        <v>27</v>
      </c>
      <c r="C51" s="4"/>
      <c r="D51" s="5"/>
      <c r="E51" s="6"/>
      <c r="F51" s="7"/>
      <c r="G51" s="7"/>
      <c r="H51" s="7"/>
      <c r="I51" s="8"/>
      <c r="J51" s="7"/>
      <c r="K51" s="7"/>
    </row>
    <row r="52" spans="1:11" ht="18" customHeight="1" thickBot="1" x14ac:dyDescent="0.3">
      <c r="A52" s="31"/>
      <c r="B52" s="107" t="s">
        <v>14</v>
      </c>
      <c r="C52" s="58" t="s">
        <v>155</v>
      </c>
      <c r="D52" s="59"/>
      <c r="E52" s="9">
        <v>80</v>
      </c>
      <c r="F52" s="9">
        <v>32.21</v>
      </c>
      <c r="G52" s="9">
        <v>11.89</v>
      </c>
      <c r="H52" s="9">
        <v>26.76</v>
      </c>
      <c r="I52" s="10">
        <v>11.2</v>
      </c>
      <c r="J52" s="9">
        <v>233.4</v>
      </c>
      <c r="K52" s="32" t="s">
        <v>80</v>
      </c>
    </row>
    <row r="53" spans="1:11" ht="15.75" customHeight="1" thickBot="1" x14ac:dyDescent="0.3">
      <c r="A53" s="31"/>
      <c r="B53" s="108"/>
      <c r="C53" s="58" t="s">
        <v>69</v>
      </c>
      <c r="D53" s="59"/>
      <c r="E53" s="9">
        <v>180</v>
      </c>
      <c r="F53" s="9">
        <v>9.0500000000000007</v>
      </c>
      <c r="G53" s="9">
        <v>7.66</v>
      </c>
      <c r="H53" s="9">
        <v>7.78</v>
      </c>
      <c r="I53" s="10">
        <v>42.59</v>
      </c>
      <c r="J53" s="9">
        <v>271</v>
      </c>
      <c r="K53" s="32" t="s">
        <v>70</v>
      </c>
    </row>
    <row r="54" spans="1:11" ht="15.75" customHeight="1" thickBot="1" x14ac:dyDescent="0.3">
      <c r="A54" s="31"/>
      <c r="B54" s="108"/>
      <c r="C54" s="58" t="s">
        <v>71</v>
      </c>
      <c r="D54" s="59"/>
      <c r="E54" s="9">
        <v>25</v>
      </c>
      <c r="F54" s="9">
        <v>2.12</v>
      </c>
      <c r="G54" s="9">
        <v>0.82</v>
      </c>
      <c r="H54" s="9">
        <v>0.06</v>
      </c>
      <c r="I54" s="10">
        <v>2.2400000000000002</v>
      </c>
      <c r="J54" s="9">
        <v>17.600000000000001</v>
      </c>
      <c r="K54" s="32" t="s">
        <v>72</v>
      </c>
    </row>
    <row r="55" spans="1:11" ht="15.75" thickBot="1" x14ac:dyDescent="0.3">
      <c r="A55" s="31"/>
      <c r="B55" s="108"/>
      <c r="C55" s="14" t="s">
        <v>29</v>
      </c>
      <c r="D55" s="10"/>
      <c r="E55" s="9">
        <v>200</v>
      </c>
      <c r="F55" s="9">
        <v>1.77</v>
      </c>
      <c r="G55" s="9">
        <v>0.19</v>
      </c>
      <c r="H55" s="9">
        <v>0.04</v>
      </c>
      <c r="I55" s="10">
        <v>6.42</v>
      </c>
      <c r="J55" s="9">
        <v>26.8</v>
      </c>
      <c r="K55" s="32" t="s">
        <v>65</v>
      </c>
    </row>
    <row r="56" spans="1:11" ht="15.75" thickBot="1" x14ac:dyDescent="0.3">
      <c r="A56" s="31"/>
      <c r="B56" s="108"/>
      <c r="C56" s="24" t="s">
        <v>30</v>
      </c>
      <c r="D56" s="5"/>
      <c r="E56" s="9">
        <v>30</v>
      </c>
      <c r="F56" s="9">
        <v>3.01</v>
      </c>
      <c r="G56" s="9">
        <v>2.2799999999999998</v>
      </c>
      <c r="H56" s="9">
        <v>0.24</v>
      </c>
      <c r="I56" s="10">
        <v>14.76</v>
      </c>
      <c r="J56" s="9">
        <v>70.3</v>
      </c>
      <c r="K56" s="32" t="s">
        <v>55</v>
      </c>
    </row>
    <row r="57" spans="1:11" ht="15.75" thickBot="1" x14ac:dyDescent="0.3">
      <c r="A57" s="31"/>
      <c r="B57" s="108"/>
      <c r="C57" s="78" t="s">
        <v>73</v>
      </c>
      <c r="D57" s="79"/>
      <c r="E57" s="9">
        <v>50</v>
      </c>
      <c r="F57" s="9">
        <v>8.17</v>
      </c>
      <c r="G57" s="9">
        <v>2.95</v>
      </c>
      <c r="H57" s="9">
        <v>2.35</v>
      </c>
      <c r="I57" s="10">
        <v>37.5</v>
      </c>
      <c r="J57" s="9">
        <v>182.9</v>
      </c>
      <c r="K57" s="32" t="s">
        <v>55</v>
      </c>
    </row>
    <row r="58" spans="1:11" ht="15.75" thickBot="1" x14ac:dyDescent="0.3">
      <c r="A58" s="31"/>
      <c r="B58" s="87" t="s">
        <v>18</v>
      </c>
      <c r="C58" s="87"/>
      <c r="D58" s="88"/>
      <c r="E58" s="11">
        <f t="shared" ref="E58:J58" si="5">SUM(E52:E57)</f>
        <v>565</v>
      </c>
      <c r="F58" s="11">
        <f>SUM(F52:F57)</f>
        <v>56.330000000000005</v>
      </c>
      <c r="G58" s="11">
        <f t="shared" si="5"/>
        <v>25.790000000000003</v>
      </c>
      <c r="H58" s="11">
        <f t="shared" si="5"/>
        <v>37.230000000000004</v>
      </c>
      <c r="I58" s="12">
        <f t="shared" si="5"/>
        <v>114.71000000000001</v>
      </c>
      <c r="J58" s="11">
        <f t="shared" si="5"/>
        <v>801.99999999999989</v>
      </c>
      <c r="K58" s="38"/>
    </row>
    <row r="59" spans="1:11" ht="15.75" thickBot="1" x14ac:dyDescent="0.3">
      <c r="A59" s="31"/>
      <c r="B59" s="117" t="s">
        <v>19</v>
      </c>
      <c r="C59" s="14" t="s">
        <v>31</v>
      </c>
      <c r="D59" s="10"/>
      <c r="E59" s="9">
        <v>100</v>
      </c>
      <c r="F59" s="9">
        <v>3.67</v>
      </c>
      <c r="G59" s="9">
        <v>1.37</v>
      </c>
      <c r="H59" s="9">
        <v>10.15</v>
      </c>
      <c r="I59" s="10">
        <v>6.03</v>
      </c>
      <c r="J59" s="9">
        <v>120.9</v>
      </c>
      <c r="K59" s="32" t="s">
        <v>99</v>
      </c>
    </row>
    <row r="60" spans="1:11" ht="15.75" customHeight="1" thickBot="1" x14ac:dyDescent="0.3">
      <c r="A60" s="31"/>
      <c r="B60" s="118"/>
      <c r="C60" s="93" t="s">
        <v>94</v>
      </c>
      <c r="D60" s="94"/>
      <c r="E60" s="9">
        <v>250</v>
      </c>
      <c r="F60" s="9">
        <v>14.03</v>
      </c>
      <c r="G60" s="9">
        <v>5.93</v>
      </c>
      <c r="H60" s="9">
        <v>7.21</v>
      </c>
      <c r="I60" s="10">
        <v>17.04</v>
      </c>
      <c r="J60" s="9">
        <v>157</v>
      </c>
      <c r="K60" s="32" t="s">
        <v>93</v>
      </c>
    </row>
    <row r="61" spans="1:11" ht="15.75" thickBot="1" x14ac:dyDescent="0.3">
      <c r="A61" s="31"/>
      <c r="B61" s="118"/>
      <c r="C61" s="91" t="s">
        <v>97</v>
      </c>
      <c r="D61" s="92"/>
      <c r="E61" s="9">
        <v>180</v>
      </c>
      <c r="F61" s="9">
        <v>4.8600000000000003</v>
      </c>
      <c r="G61" s="9">
        <v>17.34</v>
      </c>
      <c r="H61" s="9">
        <v>1.58</v>
      </c>
      <c r="I61" s="10">
        <v>40.54</v>
      </c>
      <c r="J61" s="9">
        <v>245.8</v>
      </c>
      <c r="K61" s="32" t="s">
        <v>98</v>
      </c>
    </row>
    <row r="62" spans="1:11" ht="15.75" customHeight="1" thickBot="1" x14ac:dyDescent="0.3">
      <c r="A62" s="31"/>
      <c r="B62" s="118"/>
      <c r="C62" s="14" t="s">
        <v>95</v>
      </c>
      <c r="D62" s="10"/>
      <c r="E62" s="9">
        <v>110</v>
      </c>
      <c r="F62" s="9">
        <v>32.49</v>
      </c>
      <c r="G62" s="9">
        <v>14.12</v>
      </c>
      <c r="H62" s="9">
        <v>5.78</v>
      </c>
      <c r="I62" s="10">
        <v>4.4649999999999999</v>
      </c>
      <c r="J62" s="9">
        <v>126.4</v>
      </c>
      <c r="K62" s="32" t="s">
        <v>96</v>
      </c>
    </row>
    <row r="63" spans="1:11" ht="15.75" thickBot="1" x14ac:dyDescent="0.3">
      <c r="A63" s="31"/>
      <c r="B63" s="118"/>
      <c r="C63" s="14" t="s">
        <v>26</v>
      </c>
      <c r="D63" s="10"/>
      <c r="E63" s="9">
        <v>200</v>
      </c>
      <c r="F63" s="9">
        <v>4.71</v>
      </c>
      <c r="G63" s="9">
        <v>0.38</v>
      </c>
      <c r="H63" s="9">
        <v>0</v>
      </c>
      <c r="I63" s="10">
        <v>19.82</v>
      </c>
      <c r="J63" s="9">
        <v>80.8</v>
      </c>
      <c r="K63" s="32" t="s">
        <v>86</v>
      </c>
    </row>
    <row r="64" spans="1:11" ht="15.75" thickBot="1" x14ac:dyDescent="0.3">
      <c r="A64" s="31"/>
      <c r="B64" s="119"/>
      <c r="C64" s="15" t="s">
        <v>22</v>
      </c>
      <c r="D64" s="10"/>
      <c r="E64" s="9">
        <v>120</v>
      </c>
      <c r="F64" s="9">
        <v>8.14</v>
      </c>
      <c r="G64" s="9">
        <v>9.1199999999999992</v>
      </c>
      <c r="H64" s="9">
        <v>0.96</v>
      </c>
      <c r="I64" s="10">
        <v>59.04</v>
      </c>
      <c r="J64" s="9">
        <v>281.3</v>
      </c>
      <c r="K64" s="32" t="s">
        <v>55</v>
      </c>
    </row>
    <row r="65" spans="1:11" ht="15.75" thickBot="1" x14ac:dyDescent="0.3">
      <c r="A65" s="31"/>
      <c r="B65" s="104" t="s">
        <v>23</v>
      </c>
      <c r="C65" s="105"/>
      <c r="D65" s="106"/>
      <c r="E65" s="16">
        <f t="shared" ref="E65:J65" si="6">SUM(E59:E64)</f>
        <v>960</v>
      </c>
      <c r="F65" s="17">
        <f>SUM(F59:F64)</f>
        <v>67.900000000000006</v>
      </c>
      <c r="G65" s="17">
        <f t="shared" si="6"/>
        <v>48.26</v>
      </c>
      <c r="H65" s="17">
        <f t="shared" si="6"/>
        <v>25.68</v>
      </c>
      <c r="I65" s="18">
        <f t="shared" si="6"/>
        <v>146.935</v>
      </c>
      <c r="J65" s="17">
        <f t="shared" si="6"/>
        <v>1012.2</v>
      </c>
      <c r="K65" s="39"/>
    </row>
    <row r="66" spans="1:11" ht="15.75" thickBot="1" x14ac:dyDescent="0.3">
      <c r="B66" s="83" t="s">
        <v>25</v>
      </c>
      <c r="C66" s="84"/>
      <c r="D66" s="85"/>
      <c r="E66" s="11">
        <f t="shared" ref="E66:J66" si="7">SUM(E58+E65)</f>
        <v>1525</v>
      </c>
      <c r="F66" s="11">
        <f>SUM(F58,F65)</f>
        <v>124.23000000000002</v>
      </c>
      <c r="G66" s="11">
        <f t="shared" si="7"/>
        <v>74.05</v>
      </c>
      <c r="H66" s="11">
        <f t="shared" si="7"/>
        <v>62.910000000000004</v>
      </c>
      <c r="I66" s="12">
        <f t="shared" si="7"/>
        <v>261.64499999999998</v>
      </c>
      <c r="J66" s="11">
        <f t="shared" si="7"/>
        <v>1814.1999999999998</v>
      </c>
      <c r="K66" s="38"/>
    </row>
    <row r="67" spans="1:11" x14ac:dyDescent="0.25">
      <c r="B67" s="23"/>
      <c r="C67" s="23"/>
      <c r="D67" s="23"/>
      <c r="E67" s="21"/>
      <c r="F67" s="21"/>
      <c r="G67" s="21"/>
      <c r="H67" s="21"/>
      <c r="I67" s="21"/>
      <c r="J67" s="21"/>
      <c r="K67" s="22"/>
    </row>
    <row r="68" spans="1:11" ht="160.5" customHeight="1" thickBot="1" x14ac:dyDescent="0.3">
      <c r="B68" s="23"/>
      <c r="C68" s="23"/>
      <c r="D68" s="23"/>
      <c r="E68" s="21"/>
      <c r="F68" s="21"/>
      <c r="G68" s="21"/>
      <c r="H68" s="21"/>
      <c r="I68" s="21"/>
      <c r="J68" s="21"/>
      <c r="K68" s="22"/>
    </row>
    <row r="69" spans="1:11" ht="15.75" thickBot="1" x14ac:dyDescent="0.3">
      <c r="B69" s="95" t="s">
        <v>4</v>
      </c>
      <c r="C69" s="98" t="s">
        <v>5</v>
      </c>
      <c r="D69" s="99"/>
      <c r="E69" s="95" t="s">
        <v>6</v>
      </c>
      <c r="F69" s="95" t="s">
        <v>7</v>
      </c>
      <c r="G69" s="69" t="s">
        <v>8</v>
      </c>
      <c r="H69" s="70"/>
      <c r="I69" s="71"/>
      <c r="J69" s="72" t="s">
        <v>9</v>
      </c>
      <c r="K69" s="95" t="s">
        <v>10</v>
      </c>
    </row>
    <row r="70" spans="1:11" x14ac:dyDescent="0.25">
      <c r="B70" s="96"/>
      <c r="C70" s="100"/>
      <c r="D70" s="101"/>
      <c r="E70" s="96"/>
      <c r="F70" s="96"/>
      <c r="G70" s="75" t="s">
        <v>11</v>
      </c>
      <c r="H70" s="75" t="s">
        <v>12</v>
      </c>
      <c r="I70" s="75" t="s">
        <v>13</v>
      </c>
      <c r="J70" s="73"/>
      <c r="K70" s="96"/>
    </row>
    <row r="71" spans="1:11" ht="18" customHeight="1" thickBot="1" x14ac:dyDescent="0.3">
      <c r="B71" s="97"/>
      <c r="C71" s="102"/>
      <c r="D71" s="103"/>
      <c r="E71" s="97"/>
      <c r="F71" s="97"/>
      <c r="G71" s="76"/>
      <c r="H71" s="76"/>
      <c r="I71" s="76"/>
      <c r="J71" s="74"/>
      <c r="K71" s="97"/>
    </row>
    <row r="72" spans="1:11" ht="26.25" thickBot="1" x14ac:dyDescent="0.3">
      <c r="B72" s="3" t="s">
        <v>33</v>
      </c>
      <c r="C72" s="4"/>
      <c r="D72" s="5"/>
      <c r="E72" s="6"/>
      <c r="F72" s="7"/>
      <c r="G72" s="7"/>
      <c r="H72" s="7"/>
      <c r="I72" s="8"/>
      <c r="J72" s="7"/>
      <c r="K72" s="7"/>
    </row>
    <row r="73" spans="1:11" ht="17.25" customHeight="1" thickBot="1" x14ac:dyDescent="0.3">
      <c r="A73" s="31"/>
      <c r="B73" s="114" t="s">
        <v>14</v>
      </c>
      <c r="C73" s="91" t="s">
        <v>149</v>
      </c>
      <c r="D73" s="92"/>
      <c r="E73" s="9">
        <v>200</v>
      </c>
      <c r="F73" s="9">
        <v>41.36</v>
      </c>
      <c r="G73" s="9">
        <v>39.549999999999997</v>
      </c>
      <c r="H73" s="9">
        <v>14.23</v>
      </c>
      <c r="I73" s="10">
        <v>29.68</v>
      </c>
      <c r="J73" s="9">
        <v>405</v>
      </c>
      <c r="K73" s="32" t="s">
        <v>117</v>
      </c>
    </row>
    <row r="74" spans="1:11" ht="17.25" customHeight="1" thickBot="1" x14ac:dyDescent="0.3">
      <c r="A74" s="31"/>
      <c r="B74" s="115"/>
      <c r="C74" s="58" t="s">
        <v>150</v>
      </c>
      <c r="D74" s="59"/>
      <c r="E74" s="9">
        <v>20</v>
      </c>
      <c r="F74" s="9">
        <v>5.5</v>
      </c>
      <c r="G74" s="9">
        <v>0.82</v>
      </c>
      <c r="H74" s="9">
        <v>0.06</v>
      </c>
      <c r="I74" s="10">
        <v>2.2400000000000002</v>
      </c>
      <c r="J74" s="9">
        <v>17.600000000000001</v>
      </c>
      <c r="K74" s="32" t="s">
        <v>72</v>
      </c>
    </row>
    <row r="75" spans="1:11" ht="17.25" customHeight="1" thickBot="1" x14ac:dyDescent="0.3">
      <c r="A75" s="31"/>
      <c r="B75" s="115"/>
      <c r="C75" s="47" t="s">
        <v>151</v>
      </c>
      <c r="D75" s="48"/>
      <c r="E75" s="9">
        <v>60</v>
      </c>
      <c r="F75" s="9">
        <v>6.44</v>
      </c>
      <c r="G75" s="9">
        <v>2.2799999999999998</v>
      </c>
      <c r="H75" s="9">
        <v>0.24</v>
      </c>
      <c r="I75" s="10">
        <v>14.76</v>
      </c>
      <c r="J75" s="9">
        <v>70.3</v>
      </c>
      <c r="K75" s="32" t="s">
        <v>55</v>
      </c>
    </row>
    <row r="76" spans="1:11" ht="17.25" customHeight="1" thickBot="1" x14ac:dyDescent="0.3">
      <c r="A76" s="31"/>
      <c r="B76" s="115"/>
      <c r="C76" s="14" t="s">
        <v>29</v>
      </c>
      <c r="D76" s="10"/>
      <c r="E76" s="9">
        <v>200</v>
      </c>
      <c r="F76" s="9">
        <v>1.77</v>
      </c>
      <c r="G76" s="9">
        <v>0.19</v>
      </c>
      <c r="H76" s="9">
        <v>0.04</v>
      </c>
      <c r="I76" s="10">
        <v>6.42</v>
      </c>
      <c r="J76" s="9">
        <v>26.8</v>
      </c>
      <c r="K76" s="32" t="s">
        <v>65</v>
      </c>
    </row>
    <row r="77" spans="1:11" ht="17.25" customHeight="1" thickBot="1" x14ac:dyDescent="0.3">
      <c r="A77" s="31"/>
      <c r="B77" s="116"/>
      <c r="C77" s="78" t="s">
        <v>152</v>
      </c>
      <c r="D77" s="79"/>
      <c r="E77" s="9">
        <v>200</v>
      </c>
      <c r="F77" s="9">
        <v>34</v>
      </c>
      <c r="G77" s="9">
        <v>1.8</v>
      </c>
      <c r="H77" s="9">
        <v>0.4</v>
      </c>
      <c r="I77" s="10">
        <v>16.2</v>
      </c>
      <c r="J77" s="9">
        <v>75.599999999999994</v>
      </c>
      <c r="K77" s="32" t="s">
        <v>55</v>
      </c>
    </row>
    <row r="78" spans="1:11" ht="15.75" thickBot="1" x14ac:dyDescent="0.3">
      <c r="B78" s="113" t="s">
        <v>18</v>
      </c>
      <c r="C78" s="110"/>
      <c r="D78" s="111"/>
      <c r="E78" s="11">
        <f>SUM(E73:E77)</f>
        <v>680</v>
      </c>
      <c r="F78" s="11">
        <f>SUM(F73:F77)</f>
        <v>89.07</v>
      </c>
      <c r="G78" s="11">
        <f>SUM(G71:G77)</f>
        <v>44.639999999999993</v>
      </c>
      <c r="H78" s="11">
        <f>SUM(H71:H77)</f>
        <v>14.97</v>
      </c>
      <c r="I78" s="12">
        <f>SUM(I71:I77)</f>
        <v>69.3</v>
      </c>
      <c r="J78" s="11">
        <f>SUM(J71:J77)</f>
        <v>595.30000000000007</v>
      </c>
      <c r="K78" s="38"/>
    </row>
    <row r="79" spans="1:11" ht="15.75" customHeight="1" thickBot="1" x14ac:dyDescent="0.3">
      <c r="B79" s="89" t="s">
        <v>19</v>
      </c>
      <c r="C79" s="91" t="s">
        <v>20</v>
      </c>
      <c r="D79" s="92"/>
      <c r="E79" s="9">
        <v>100</v>
      </c>
      <c r="F79" s="9">
        <v>4.12</v>
      </c>
      <c r="G79" s="9">
        <v>1.3</v>
      </c>
      <c r="H79" s="9">
        <v>8</v>
      </c>
      <c r="I79" s="10">
        <v>10.3</v>
      </c>
      <c r="J79" s="9">
        <v>138</v>
      </c>
      <c r="K79" s="32">
        <v>11</v>
      </c>
    </row>
    <row r="80" spans="1:11" ht="15.75" thickBot="1" x14ac:dyDescent="0.3">
      <c r="B80" s="90"/>
      <c r="C80" s="93" t="s">
        <v>100</v>
      </c>
      <c r="D80" s="94"/>
      <c r="E80" s="9">
        <v>250</v>
      </c>
      <c r="F80" s="9">
        <v>12.78</v>
      </c>
      <c r="G80" s="9">
        <v>6.19</v>
      </c>
      <c r="H80" s="9">
        <v>7.12</v>
      </c>
      <c r="I80" s="10">
        <v>10.119999999999999</v>
      </c>
      <c r="J80" s="9">
        <v>129.19999999999999</v>
      </c>
      <c r="K80" s="32" t="s">
        <v>101</v>
      </c>
    </row>
    <row r="81" spans="1:14" ht="17.25" customHeight="1" thickBot="1" x14ac:dyDescent="0.3">
      <c r="B81" s="90"/>
      <c r="C81" s="91" t="s">
        <v>102</v>
      </c>
      <c r="D81" s="92"/>
      <c r="E81" s="9">
        <v>200</v>
      </c>
      <c r="F81" s="9">
        <v>48.22</v>
      </c>
      <c r="G81" s="9">
        <v>15.65</v>
      </c>
      <c r="H81" s="9">
        <v>37.049999999999997</v>
      </c>
      <c r="I81" s="9">
        <v>17.920000000000002</v>
      </c>
      <c r="J81" s="10">
        <v>470.17</v>
      </c>
      <c r="K81" s="32" t="s">
        <v>103</v>
      </c>
    </row>
    <row r="82" spans="1:14" ht="15.75" thickBot="1" x14ac:dyDescent="0.3">
      <c r="B82" s="90"/>
      <c r="C82" s="14" t="s">
        <v>104</v>
      </c>
      <c r="D82" s="10"/>
      <c r="E82" s="9">
        <v>200</v>
      </c>
      <c r="F82" s="9">
        <v>6.85</v>
      </c>
      <c r="G82" s="9">
        <v>0.64</v>
      </c>
      <c r="H82" s="9">
        <v>0.25</v>
      </c>
      <c r="I82" s="10">
        <v>15.15</v>
      </c>
      <c r="J82" s="9">
        <v>65.3</v>
      </c>
      <c r="K82" s="32" t="s">
        <v>105</v>
      </c>
    </row>
    <row r="83" spans="1:14" ht="15.75" thickBot="1" x14ac:dyDescent="0.3">
      <c r="B83" s="112"/>
      <c r="C83" s="15" t="s">
        <v>22</v>
      </c>
      <c r="D83" s="10"/>
      <c r="E83" s="9">
        <v>120</v>
      </c>
      <c r="F83" s="9">
        <v>8.14</v>
      </c>
      <c r="G83" s="9">
        <v>9.1199999999999992</v>
      </c>
      <c r="H83" s="9">
        <v>0.96</v>
      </c>
      <c r="I83" s="10">
        <v>59.04</v>
      </c>
      <c r="J83" s="9">
        <v>281.3</v>
      </c>
      <c r="K83" s="32" t="s">
        <v>55</v>
      </c>
    </row>
    <row r="84" spans="1:14" ht="15.75" thickBot="1" x14ac:dyDescent="0.3">
      <c r="B84" s="80" t="s">
        <v>23</v>
      </c>
      <c r="C84" s="81"/>
      <c r="D84" s="82"/>
      <c r="E84" s="16">
        <f t="shared" ref="E84:J84" si="8">SUM(E79:E83)</f>
        <v>870</v>
      </c>
      <c r="F84" s="17">
        <f>SUM(F79:F83)</f>
        <v>80.11</v>
      </c>
      <c r="G84" s="17">
        <f t="shared" si="8"/>
        <v>32.9</v>
      </c>
      <c r="H84" s="17">
        <f t="shared" si="8"/>
        <v>53.38</v>
      </c>
      <c r="I84" s="18">
        <f t="shared" si="8"/>
        <v>112.53</v>
      </c>
      <c r="J84" s="17">
        <f t="shared" si="8"/>
        <v>1083.97</v>
      </c>
      <c r="K84" s="39"/>
    </row>
    <row r="85" spans="1:14" ht="15.75" thickBot="1" x14ac:dyDescent="0.3">
      <c r="B85" s="83" t="s">
        <v>25</v>
      </c>
      <c r="C85" s="84"/>
      <c r="D85" s="85"/>
      <c r="E85" s="11">
        <f t="shared" ref="E85:J85" si="9">SUM(E78+E84)</f>
        <v>1550</v>
      </c>
      <c r="F85" s="11">
        <f>SUM(F78,F84)</f>
        <v>169.18</v>
      </c>
      <c r="G85" s="11">
        <f t="shared" si="9"/>
        <v>77.539999999999992</v>
      </c>
      <c r="H85" s="11">
        <f t="shared" si="9"/>
        <v>68.350000000000009</v>
      </c>
      <c r="I85" s="12">
        <f t="shared" si="9"/>
        <v>181.82999999999998</v>
      </c>
      <c r="J85" s="11">
        <f t="shared" si="9"/>
        <v>1679.27</v>
      </c>
      <c r="K85" s="38"/>
    </row>
    <row r="86" spans="1:14" ht="189" customHeight="1" thickBot="1" x14ac:dyDescent="0.3">
      <c r="B86" s="23"/>
      <c r="C86" s="23"/>
      <c r="D86" s="23"/>
      <c r="E86" s="21"/>
      <c r="F86" s="21"/>
      <c r="G86" s="21"/>
      <c r="H86" s="21"/>
      <c r="I86" s="21"/>
      <c r="J86" s="21"/>
      <c r="K86" s="22"/>
    </row>
    <row r="87" spans="1:14" ht="15.75" thickBot="1" x14ac:dyDescent="0.3">
      <c r="B87" s="95" t="s">
        <v>4</v>
      </c>
      <c r="C87" s="98" t="s">
        <v>5</v>
      </c>
      <c r="D87" s="99"/>
      <c r="E87" s="95" t="s">
        <v>6</v>
      </c>
      <c r="F87" s="95" t="s">
        <v>7</v>
      </c>
      <c r="G87" s="69" t="s">
        <v>8</v>
      </c>
      <c r="H87" s="70"/>
      <c r="I87" s="71"/>
      <c r="J87" s="72" t="s">
        <v>9</v>
      </c>
      <c r="K87" s="95" t="s">
        <v>10</v>
      </c>
    </row>
    <row r="88" spans="1:14" x14ac:dyDescent="0.25">
      <c r="B88" s="96"/>
      <c r="C88" s="100"/>
      <c r="D88" s="101"/>
      <c r="E88" s="96"/>
      <c r="F88" s="96"/>
      <c r="G88" s="75" t="s">
        <v>11</v>
      </c>
      <c r="H88" s="75" t="s">
        <v>12</v>
      </c>
      <c r="I88" s="75" t="s">
        <v>13</v>
      </c>
      <c r="J88" s="73"/>
      <c r="K88" s="96"/>
    </row>
    <row r="89" spans="1:14" ht="15.75" thickBot="1" x14ac:dyDescent="0.3">
      <c r="B89" s="97"/>
      <c r="C89" s="102"/>
      <c r="D89" s="103"/>
      <c r="E89" s="97"/>
      <c r="F89" s="97"/>
      <c r="G89" s="76"/>
      <c r="H89" s="76"/>
      <c r="I89" s="76"/>
      <c r="J89" s="74"/>
      <c r="K89" s="97"/>
    </row>
    <row r="90" spans="1:14" ht="26.25" thickBot="1" x14ac:dyDescent="0.3">
      <c r="B90" s="3" t="s">
        <v>35</v>
      </c>
      <c r="C90" s="4"/>
      <c r="D90" s="5"/>
      <c r="E90" s="6"/>
      <c r="F90" s="9"/>
      <c r="G90" s="7"/>
      <c r="H90" s="7"/>
      <c r="I90" s="8"/>
      <c r="J90" s="7"/>
      <c r="K90" s="7"/>
      <c r="N90" s="33"/>
    </row>
    <row r="91" spans="1:14" ht="15.75" customHeight="1" thickBot="1" x14ac:dyDescent="0.3">
      <c r="A91" s="31"/>
      <c r="B91" s="107" t="s">
        <v>14</v>
      </c>
      <c r="C91" s="91" t="s">
        <v>95</v>
      </c>
      <c r="D91" s="92"/>
      <c r="E91" s="9">
        <v>100</v>
      </c>
      <c r="F91" s="9">
        <v>34.22</v>
      </c>
      <c r="G91" s="9">
        <v>14.12</v>
      </c>
      <c r="H91" s="9">
        <v>5.78</v>
      </c>
      <c r="I91" s="10">
        <v>4.46</v>
      </c>
      <c r="J91" s="9">
        <v>126.4</v>
      </c>
      <c r="K91" s="32" t="s">
        <v>96</v>
      </c>
    </row>
    <row r="92" spans="1:14" ht="15.75" customHeight="1" thickBot="1" x14ac:dyDescent="0.3">
      <c r="A92" s="31"/>
      <c r="B92" s="108"/>
      <c r="C92" s="58" t="s">
        <v>112</v>
      </c>
      <c r="D92" s="59"/>
      <c r="E92" s="7">
        <v>200</v>
      </c>
      <c r="F92" s="6">
        <v>8.31</v>
      </c>
      <c r="G92" s="9">
        <v>7.1</v>
      </c>
      <c r="H92" s="9">
        <v>6.56</v>
      </c>
      <c r="I92" s="9">
        <v>43.74</v>
      </c>
      <c r="J92" s="10">
        <v>262.39999999999998</v>
      </c>
      <c r="K92" s="32" t="s">
        <v>113</v>
      </c>
    </row>
    <row r="93" spans="1:14" ht="15.75" customHeight="1" thickBot="1" x14ac:dyDescent="0.3">
      <c r="A93" s="31"/>
      <c r="B93" s="108"/>
      <c r="C93" s="14" t="s">
        <v>29</v>
      </c>
      <c r="D93" s="10"/>
      <c r="E93" s="9">
        <v>200</v>
      </c>
      <c r="F93" s="9">
        <v>1.77</v>
      </c>
      <c r="G93" s="9">
        <v>0.19</v>
      </c>
      <c r="H93" s="9">
        <v>0.04</v>
      </c>
      <c r="I93" s="10">
        <v>6.42</v>
      </c>
      <c r="J93" s="9">
        <v>26.8</v>
      </c>
      <c r="K93" s="32" t="s">
        <v>65</v>
      </c>
    </row>
    <row r="94" spans="1:14" ht="15.75" customHeight="1" thickBot="1" x14ac:dyDescent="0.3">
      <c r="A94" s="31"/>
      <c r="B94" s="108"/>
      <c r="C94" s="24" t="s">
        <v>30</v>
      </c>
      <c r="D94" s="5"/>
      <c r="E94" s="9">
        <v>30</v>
      </c>
      <c r="F94" s="9">
        <v>3.01</v>
      </c>
      <c r="G94" s="9">
        <v>2.2799999999999998</v>
      </c>
      <c r="H94" s="9">
        <v>0.24</v>
      </c>
      <c r="I94" s="10">
        <v>14.76</v>
      </c>
      <c r="J94" s="9">
        <v>70.3</v>
      </c>
      <c r="K94" s="32" t="s">
        <v>55</v>
      </c>
    </row>
    <row r="95" spans="1:14" ht="15.75" thickBot="1" x14ac:dyDescent="0.3">
      <c r="A95" s="31"/>
      <c r="B95" s="109"/>
      <c r="C95" s="78" t="s">
        <v>73</v>
      </c>
      <c r="D95" s="79"/>
      <c r="E95" s="9">
        <v>50</v>
      </c>
      <c r="F95" s="9">
        <v>8.75</v>
      </c>
      <c r="G95" s="9">
        <v>2.95</v>
      </c>
      <c r="H95" s="9">
        <v>2.35</v>
      </c>
      <c r="I95" s="10">
        <v>37.5</v>
      </c>
      <c r="J95" s="9">
        <v>182.9</v>
      </c>
      <c r="K95" s="32" t="s">
        <v>55</v>
      </c>
    </row>
    <row r="96" spans="1:14" ht="15.75" thickBot="1" x14ac:dyDescent="0.3">
      <c r="B96" s="86" t="s">
        <v>18</v>
      </c>
      <c r="C96" s="87"/>
      <c r="D96" s="88"/>
      <c r="E96" s="11">
        <f t="shared" ref="E96" si="10">SUM(E91:E95)</f>
        <v>580</v>
      </c>
      <c r="F96" s="11">
        <f>SUM(F91:F95)</f>
        <v>56.06</v>
      </c>
      <c r="G96" s="11">
        <f t="shared" ref="G96:J96" si="11">SUM(G91:G95)</f>
        <v>26.64</v>
      </c>
      <c r="H96" s="11">
        <f t="shared" si="11"/>
        <v>14.969999999999999</v>
      </c>
      <c r="I96" s="12">
        <f t="shared" si="11"/>
        <v>106.88000000000001</v>
      </c>
      <c r="J96" s="11">
        <f t="shared" si="11"/>
        <v>668.8</v>
      </c>
      <c r="K96" s="38"/>
    </row>
    <row r="97" spans="1:21" ht="15.75" customHeight="1" thickBot="1" x14ac:dyDescent="0.3">
      <c r="B97" s="89" t="s">
        <v>19</v>
      </c>
      <c r="C97" s="91" t="s">
        <v>143</v>
      </c>
      <c r="D97" s="92"/>
      <c r="E97" s="9">
        <v>100</v>
      </c>
      <c r="F97" s="9">
        <v>9.34</v>
      </c>
      <c r="G97" s="9">
        <v>1.37</v>
      </c>
      <c r="H97" s="9">
        <v>10.15</v>
      </c>
      <c r="I97" s="10">
        <v>6.03</v>
      </c>
      <c r="J97" s="9">
        <v>120.9</v>
      </c>
      <c r="K97" s="32" t="s">
        <v>99</v>
      </c>
    </row>
    <row r="98" spans="1:21" ht="16.5" customHeight="1" thickBot="1" x14ac:dyDescent="0.3">
      <c r="B98" s="90"/>
      <c r="C98" s="93" t="s">
        <v>48</v>
      </c>
      <c r="D98" s="94"/>
      <c r="E98" s="9">
        <v>250</v>
      </c>
      <c r="F98" s="9">
        <v>16.559999999999999</v>
      </c>
      <c r="G98" s="9">
        <v>6.45</v>
      </c>
      <c r="H98" s="9">
        <v>3.46</v>
      </c>
      <c r="I98" s="10">
        <v>23.13</v>
      </c>
      <c r="J98" s="9">
        <v>149.5</v>
      </c>
      <c r="K98" s="32" t="s">
        <v>106</v>
      </c>
    </row>
    <row r="99" spans="1:21" ht="15.75" thickBot="1" x14ac:dyDescent="0.3">
      <c r="B99" s="90"/>
      <c r="C99" s="58" t="s">
        <v>141</v>
      </c>
      <c r="D99" s="59"/>
      <c r="E99" s="7">
        <v>200</v>
      </c>
      <c r="F99" s="9">
        <v>47.87</v>
      </c>
      <c r="G99" s="9">
        <v>15.32</v>
      </c>
      <c r="H99" s="9">
        <v>14.73</v>
      </c>
      <c r="I99" s="10">
        <v>38.58</v>
      </c>
      <c r="J99" s="9">
        <v>348.3</v>
      </c>
      <c r="K99" s="32" t="s">
        <v>142</v>
      </c>
    </row>
    <row r="100" spans="1:21" ht="15.75" thickBot="1" x14ac:dyDescent="0.3">
      <c r="B100" s="90"/>
      <c r="C100" s="58" t="s">
        <v>109</v>
      </c>
      <c r="D100" s="59"/>
      <c r="E100" s="9">
        <v>200</v>
      </c>
      <c r="F100" s="9">
        <v>5.83</v>
      </c>
      <c r="G100" s="9">
        <v>0.15</v>
      </c>
      <c r="H100" s="9">
        <v>0.14000000000000001</v>
      </c>
      <c r="I100" s="10">
        <v>9.93</v>
      </c>
      <c r="J100" s="9">
        <v>41.5</v>
      </c>
      <c r="K100" s="32" t="s">
        <v>110</v>
      </c>
    </row>
    <row r="101" spans="1:21" ht="15.75" thickBot="1" x14ac:dyDescent="0.3">
      <c r="B101" s="90"/>
      <c r="C101" s="15" t="s">
        <v>22</v>
      </c>
      <c r="D101" s="10"/>
      <c r="E101" s="9">
        <v>120</v>
      </c>
      <c r="F101" s="9">
        <v>8.14</v>
      </c>
      <c r="G101" s="9">
        <v>9.1199999999999992</v>
      </c>
      <c r="H101" s="9">
        <v>0.96</v>
      </c>
      <c r="I101" s="10">
        <v>59.04</v>
      </c>
      <c r="J101" s="9">
        <v>281.3</v>
      </c>
      <c r="K101" s="32" t="s">
        <v>55</v>
      </c>
    </row>
    <row r="102" spans="1:21" ht="15.75" thickBot="1" x14ac:dyDescent="0.3">
      <c r="B102" s="104" t="s">
        <v>23</v>
      </c>
      <c r="C102" s="105"/>
      <c r="D102" s="106"/>
      <c r="E102" s="16">
        <f t="shared" ref="E102:J102" si="12">SUM(E97:E101)</f>
        <v>870</v>
      </c>
      <c r="F102" s="17">
        <f>SUM(F97:F101)</f>
        <v>87.74</v>
      </c>
      <c r="G102" s="17">
        <f t="shared" si="12"/>
        <v>32.409999999999997</v>
      </c>
      <c r="H102" s="17">
        <f t="shared" si="12"/>
        <v>29.44</v>
      </c>
      <c r="I102" s="18">
        <f t="shared" si="12"/>
        <v>136.70999999999998</v>
      </c>
      <c r="J102" s="17">
        <f t="shared" si="12"/>
        <v>941.5</v>
      </c>
      <c r="K102" s="39"/>
    </row>
    <row r="103" spans="1:21" ht="15.75" thickBot="1" x14ac:dyDescent="0.3">
      <c r="B103" s="83" t="s">
        <v>25</v>
      </c>
      <c r="C103" s="84"/>
      <c r="D103" s="85"/>
      <c r="E103" s="11">
        <f t="shared" ref="E103:J103" si="13">SUM(E96+E102)</f>
        <v>1450</v>
      </c>
      <c r="F103" s="11">
        <f>SUM(F96,F102)</f>
        <v>143.80000000000001</v>
      </c>
      <c r="G103" s="11">
        <f t="shared" si="13"/>
        <v>59.05</v>
      </c>
      <c r="H103" s="11">
        <f t="shared" si="13"/>
        <v>44.41</v>
      </c>
      <c r="I103" s="12">
        <f t="shared" si="13"/>
        <v>243.58999999999997</v>
      </c>
      <c r="J103" s="11">
        <f t="shared" si="13"/>
        <v>1610.3</v>
      </c>
      <c r="K103" s="38"/>
    </row>
    <row r="104" spans="1:21" x14ac:dyDescent="0.25">
      <c r="B104" s="23"/>
      <c r="C104" s="23"/>
      <c r="D104" s="23"/>
      <c r="E104" s="21"/>
      <c r="F104" s="21"/>
      <c r="G104" s="21"/>
      <c r="H104" s="21"/>
      <c r="I104" s="21"/>
      <c r="J104" s="21"/>
      <c r="K104" s="22"/>
    </row>
    <row r="105" spans="1:21" ht="207" customHeight="1" thickBot="1" x14ac:dyDescent="0.3">
      <c r="B105" s="23"/>
      <c r="C105" s="23"/>
      <c r="D105" s="23"/>
      <c r="E105" s="21"/>
      <c r="F105" s="21"/>
      <c r="G105" s="21"/>
      <c r="H105" s="21"/>
      <c r="I105" s="21"/>
      <c r="J105" s="21"/>
      <c r="K105" s="22"/>
    </row>
    <row r="106" spans="1:21" ht="15.75" thickBot="1" x14ac:dyDescent="0.3">
      <c r="B106" s="95" t="s">
        <v>4</v>
      </c>
      <c r="C106" s="98" t="s">
        <v>5</v>
      </c>
      <c r="D106" s="99"/>
      <c r="E106" s="95" t="s">
        <v>6</v>
      </c>
      <c r="F106" s="95" t="s">
        <v>7</v>
      </c>
      <c r="G106" s="69" t="s">
        <v>8</v>
      </c>
      <c r="H106" s="70"/>
      <c r="I106" s="71"/>
      <c r="J106" s="72" t="s">
        <v>9</v>
      </c>
      <c r="K106" s="95" t="s">
        <v>10</v>
      </c>
    </row>
    <row r="107" spans="1:21" x14ac:dyDescent="0.25">
      <c r="B107" s="96"/>
      <c r="C107" s="100"/>
      <c r="D107" s="101"/>
      <c r="E107" s="96"/>
      <c r="F107" s="96"/>
      <c r="G107" s="75" t="s">
        <v>11</v>
      </c>
      <c r="H107" s="75" t="s">
        <v>12</v>
      </c>
      <c r="I107" s="75" t="s">
        <v>13</v>
      </c>
      <c r="J107" s="73"/>
      <c r="K107" s="96"/>
    </row>
    <row r="108" spans="1:21" ht="18.75" customHeight="1" thickBot="1" x14ac:dyDescent="0.3">
      <c r="B108" s="97"/>
      <c r="C108" s="102"/>
      <c r="D108" s="103"/>
      <c r="E108" s="97"/>
      <c r="F108" s="97"/>
      <c r="G108" s="76"/>
      <c r="H108" s="76"/>
      <c r="I108" s="76"/>
      <c r="J108" s="74"/>
      <c r="K108" s="97"/>
    </row>
    <row r="109" spans="1:21" ht="26.25" thickBot="1" x14ac:dyDescent="0.3">
      <c r="B109" s="3" t="s">
        <v>49</v>
      </c>
      <c r="C109" s="4"/>
      <c r="D109" s="5"/>
      <c r="E109" s="6"/>
      <c r="F109" s="7"/>
      <c r="G109" s="7"/>
      <c r="H109" s="7"/>
      <c r="I109" s="8"/>
      <c r="J109" s="7"/>
      <c r="K109" s="7"/>
    </row>
    <row r="110" spans="1:21" ht="15" customHeight="1" thickBot="1" x14ac:dyDescent="0.3">
      <c r="A110" s="31"/>
      <c r="B110" s="107" t="s">
        <v>14</v>
      </c>
      <c r="C110" s="91" t="s">
        <v>34</v>
      </c>
      <c r="D110" s="92"/>
      <c r="E110" s="9">
        <v>200</v>
      </c>
      <c r="F110" s="9">
        <v>35.68</v>
      </c>
      <c r="G110" s="9">
        <v>16.91</v>
      </c>
      <c r="H110" s="9">
        <v>23.96</v>
      </c>
      <c r="I110" s="10">
        <v>4.32</v>
      </c>
      <c r="J110" s="9">
        <v>300.60000000000002</v>
      </c>
      <c r="K110" s="32" t="s">
        <v>74</v>
      </c>
      <c r="M110" s="123"/>
      <c r="N110" s="123"/>
      <c r="O110" s="22"/>
      <c r="P110" s="22"/>
      <c r="Q110" s="22"/>
      <c r="R110" s="22"/>
      <c r="S110" s="22"/>
      <c r="T110" s="22"/>
      <c r="U110" s="22"/>
    </row>
    <row r="111" spans="1:21" ht="15.75" thickBot="1" x14ac:dyDescent="0.3">
      <c r="A111" s="31"/>
      <c r="B111" s="108"/>
      <c r="C111" s="14" t="s">
        <v>29</v>
      </c>
      <c r="D111" s="10"/>
      <c r="E111" s="9">
        <v>200</v>
      </c>
      <c r="F111" s="9">
        <v>1.77</v>
      </c>
      <c r="G111" s="9">
        <v>0.19</v>
      </c>
      <c r="H111" s="9">
        <v>0.04</v>
      </c>
      <c r="I111" s="10">
        <v>6.42</v>
      </c>
      <c r="J111" s="9">
        <v>26.8</v>
      </c>
      <c r="K111" s="32" t="s">
        <v>65</v>
      </c>
      <c r="M111" s="124"/>
      <c r="N111" s="124"/>
      <c r="O111" s="22"/>
      <c r="P111" s="22"/>
      <c r="Q111" s="22"/>
      <c r="R111" s="22"/>
      <c r="S111" s="22"/>
      <c r="T111" s="22"/>
      <c r="U111" s="22"/>
    </row>
    <row r="112" spans="1:21" ht="15.75" thickBot="1" x14ac:dyDescent="0.3">
      <c r="A112" s="31"/>
      <c r="B112" s="108"/>
      <c r="C112" s="58" t="s">
        <v>16</v>
      </c>
      <c r="D112" s="59"/>
      <c r="E112" s="9">
        <v>60</v>
      </c>
      <c r="F112" s="9">
        <v>6.44</v>
      </c>
      <c r="G112" s="9">
        <v>2.25</v>
      </c>
      <c r="H112" s="9">
        <v>0.87</v>
      </c>
      <c r="I112" s="10">
        <v>15.42</v>
      </c>
      <c r="J112" s="9">
        <v>78.5</v>
      </c>
      <c r="K112" s="32" t="s">
        <v>55</v>
      </c>
      <c r="M112" s="124"/>
      <c r="N112" s="124"/>
      <c r="O112" s="22"/>
      <c r="P112" s="22"/>
      <c r="Q112" s="22"/>
      <c r="R112" s="22"/>
      <c r="S112" s="22"/>
      <c r="T112" s="22"/>
      <c r="U112" s="22"/>
    </row>
    <row r="113" spans="1:21" ht="15.75" thickBot="1" x14ac:dyDescent="0.3">
      <c r="A113" s="31"/>
      <c r="B113" s="108"/>
      <c r="C113" s="15" t="s">
        <v>57</v>
      </c>
      <c r="D113" s="10"/>
      <c r="E113" s="9">
        <v>80</v>
      </c>
      <c r="F113" s="9">
        <v>8.14</v>
      </c>
      <c r="G113" s="9">
        <v>1.0900000000000001</v>
      </c>
      <c r="H113" s="9">
        <v>8.1199999999999992</v>
      </c>
      <c r="I113" s="10">
        <v>4.82</v>
      </c>
      <c r="J113" s="9">
        <v>96.7</v>
      </c>
      <c r="K113" s="29" t="s">
        <v>75</v>
      </c>
      <c r="M113" s="125"/>
      <c r="N113" s="125"/>
      <c r="O113" s="22"/>
      <c r="P113" s="22"/>
      <c r="Q113" s="22"/>
      <c r="R113" s="22"/>
      <c r="S113" s="22"/>
      <c r="T113" s="22"/>
      <c r="U113" s="22"/>
    </row>
    <row r="114" spans="1:21" ht="15.75" thickBot="1" x14ac:dyDescent="0.3">
      <c r="A114" s="31"/>
      <c r="B114" s="108"/>
      <c r="C114" s="91" t="s">
        <v>56</v>
      </c>
      <c r="D114" s="92"/>
      <c r="E114" s="9">
        <v>40</v>
      </c>
      <c r="F114" s="9">
        <v>6.6</v>
      </c>
      <c r="G114" s="9">
        <v>3</v>
      </c>
      <c r="H114" s="9">
        <v>3.92</v>
      </c>
      <c r="I114" s="10">
        <v>29.76</v>
      </c>
      <c r="J114" s="9">
        <v>166.3</v>
      </c>
      <c r="K114" s="29" t="s">
        <v>55</v>
      </c>
      <c r="M114" s="124"/>
      <c r="N114" s="124"/>
      <c r="O114" s="22"/>
      <c r="P114" s="22"/>
      <c r="Q114" s="22"/>
      <c r="R114" s="22"/>
      <c r="S114" s="22"/>
      <c r="T114" s="22"/>
      <c r="U114" s="30"/>
    </row>
    <row r="115" spans="1:21" ht="15.75" thickBot="1" x14ac:dyDescent="0.3">
      <c r="A115" s="31"/>
      <c r="B115" s="87" t="s">
        <v>18</v>
      </c>
      <c r="C115" s="87"/>
      <c r="D115" s="88"/>
      <c r="E115" s="11">
        <f>SUM(E110:E114)</f>
        <v>580</v>
      </c>
      <c r="F115" s="11">
        <f>SUM(F110:F114)</f>
        <v>58.63</v>
      </c>
      <c r="G115" s="11">
        <f>SUM(G109:G114)</f>
        <v>23.44</v>
      </c>
      <c r="H115" s="11">
        <f>SUM(H109:H114)</f>
        <v>36.910000000000004</v>
      </c>
      <c r="I115" s="12">
        <f>SUM(I109:I114)</f>
        <v>60.74</v>
      </c>
      <c r="J115" s="11">
        <f>SUM(J109:J114)</f>
        <v>668.90000000000009</v>
      </c>
      <c r="K115" s="38"/>
    </row>
    <row r="116" spans="1:21" ht="15.75" customHeight="1" thickBot="1" x14ac:dyDescent="0.3">
      <c r="B116" s="89" t="s">
        <v>19</v>
      </c>
      <c r="C116" s="91" t="s">
        <v>111</v>
      </c>
      <c r="D116" s="92"/>
      <c r="E116" s="6">
        <v>100</v>
      </c>
      <c r="F116" s="7">
        <v>3.97</v>
      </c>
      <c r="G116" s="7">
        <v>1.34</v>
      </c>
      <c r="H116" s="7">
        <v>4.4800000000000004</v>
      </c>
      <c r="I116" s="8">
        <v>7.61</v>
      </c>
      <c r="J116" s="7">
        <v>76.099999999999994</v>
      </c>
      <c r="K116" s="29" t="s">
        <v>87</v>
      </c>
    </row>
    <row r="117" spans="1:21" ht="16.5" customHeight="1" thickBot="1" x14ac:dyDescent="0.3">
      <c r="B117" s="90"/>
      <c r="C117" s="93" t="s">
        <v>133</v>
      </c>
      <c r="D117" s="94"/>
      <c r="E117" s="9">
        <v>250</v>
      </c>
      <c r="F117" s="9">
        <v>18.260000000000002</v>
      </c>
      <c r="G117" s="9">
        <v>7.38</v>
      </c>
      <c r="H117" s="9">
        <v>8.44</v>
      </c>
      <c r="I117" s="10">
        <v>15.68</v>
      </c>
      <c r="J117" s="9">
        <v>168.2</v>
      </c>
      <c r="K117" s="32" t="s">
        <v>132</v>
      </c>
    </row>
    <row r="118" spans="1:21" ht="15.75" thickBot="1" x14ac:dyDescent="0.3">
      <c r="B118" s="90"/>
      <c r="C118" s="91" t="s">
        <v>116</v>
      </c>
      <c r="D118" s="92"/>
      <c r="E118" s="9">
        <v>180</v>
      </c>
      <c r="F118" s="9">
        <v>11.63</v>
      </c>
      <c r="G118" s="9">
        <v>9.8699999999999992</v>
      </c>
      <c r="H118" s="9">
        <v>7.61</v>
      </c>
      <c r="I118" s="10">
        <v>43.12</v>
      </c>
      <c r="J118" s="9">
        <v>280.5</v>
      </c>
      <c r="K118" s="32" t="s">
        <v>117</v>
      </c>
    </row>
    <row r="119" spans="1:21" ht="15.75" thickBot="1" x14ac:dyDescent="0.3">
      <c r="B119" s="90"/>
      <c r="C119" s="14" t="s">
        <v>51</v>
      </c>
      <c r="D119" s="10"/>
      <c r="E119" s="9">
        <v>100</v>
      </c>
      <c r="F119" s="9">
        <v>36.119999999999997</v>
      </c>
      <c r="G119" s="9">
        <v>15.23</v>
      </c>
      <c r="H119" s="9">
        <v>34.380000000000003</v>
      </c>
      <c r="I119" s="10">
        <v>14.74</v>
      </c>
      <c r="J119" s="9">
        <v>426.56</v>
      </c>
      <c r="K119" s="32" t="s">
        <v>80</v>
      </c>
    </row>
    <row r="120" spans="1:21" ht="15.75" thickBot="1" x14ac:dyDescent="0.3">
      <c r="B120" s="90"/>
      <c r="C120" s="58" t="s">
        <v>71</v>
      </c>
      <c r="D120" s="59"/>
      <c r="E120" s="9">
        <v>25</v>
      </c>
      <c r="F120" s="9">
        <v>2.12</v>
      </c>
      <c r="G120" s="9">
        <v>0.82</v>
      </c>
      <c r="H120" s="9">
        <v>0.06</v>
      </c>
      <c r="I120" s="10">
        <v>2.2400000000000002</v>
      </c>
      <c r="J120" s="9">
        <v>17.600000000000001</v>
      </c>
      <c r="K120" s="32" t="s">
        <v>72</v>
      </c>
    </row>
    <row r="121" spans="1:21" ht="15.75" thickBot="1" x14ac:dyDescent="0.3">
      <c r="B121" s="90"/>
      <c r="C121" s="58" t="s">
        <v>134</v>
      </c>
      <c r="D121" s="59"/>
      <c r="E121" s="9">
        <v>200</v>
      </c>
      <c r="F121" s="9">
        <v>5.47</v>
      </c>
      <c r="G121" s="9">
        <v>0.19</v>
      </c>
      <c r="H121" s="9">
        <v>0.04</v>
      </c>
      <c r="I121" s="10">
        <v>7.98</v>
      </c>
      <c r="J121" s="9">
        <v>33</v>
      </c>
      <c r="K121" s="32" t="s">
        <v>92</v>
      </c>
    </row>
    <row r="122" spans="1:21" ht="15.75" thickBot="1" x14ac:dyDescent="0.3">
      <c r="B122" s="112"/>
      <c r="C122" s="15" t="s">
        <v>22</v>
      </c>
      <c r="D122" s="10"/>
      <c r="E122" s="9">
        <v>120</v>
      </c>
      <c r="F122" s="9">
        <v>8.14</v>
      </c>
      <c r="G122" s="9">
        <v>9.1199999999999992</v>
      </c>
      <c r="H122" s="9">
        <v>0.96</v>
      </c>
      <c r="I122" s="10">
        <v>59.04</v>
      </c>
      <c r="J122" s="9">
        <v>281.3</v>
      </c>
      <c r="K122" s="32" t="s">
        <v>55</v>
      </c>
    </row>
    <row r="123" spans="1:21" ht="15.75" thickBot="1" x14ac:dyDescent="0.3">
      <c r="B123" s="80" t="s">
        <v>23</v>
      </c>
      <c r="C123" s="81"/>
      <c r="D123" s="82"/>
      <c r="E123" s="16">
        <f t="shared" ref="E123:J123" si="14">SUM(E116:E122)</f>
        <v>975</v>
      </c>
      <c r="F123" s="17">
        <f>SUM(F116:F122)</f>
        <v>85.71</v>
      </c>
      <c r="G123" s="17">
        <f t="shared" si="14"/>
        <v>43.949999999999996</v>
      </c>
      <c r="H123" s="17">
        <f t="shared" si="14"/>
        <v>55.970000000000006</v>
      </c>
      <c r="I123" s="18">
        <f t="shared" si="14"/>
        <v>150.41</v>
      </c>
      <c r="J123" s="17">
        <f t="shared" si="14"/>
        <v>1283.26</v>
      </c>
      <c r="K123" s="39"/>
    </row>
    <row r="124" spans="1:21" ht="15.75" thickBot="1" x14ac:dyDescent="0.3">
      <c r="B124" s="83" t="s">
        <v>25</v>
      </c>
      <c r="C124" s="84"/>
      <c r="D124" s="85"/>
      <c r="E124" s="11">
        <f t="shared" ref="E124:J124" si="15">SUM(E115+E123)</f>
        <v>1555</v>
      </c>
      <c r="F124" s="11">
        <f>SUM(F115,F123)</f>
        <v>144.34</v>
      </c>
      <c r="G124" s="11">
        <f t="shared" si="15"/>
        <v>67.39</v>
      </c>
      <c r="H124" s="11">
        <f t="shared" si="15"/>
        <v>92.88000000000001</v>
      </c>
      <c r="I124" s="12">
        <f t="shared" si="15"/>
        <v>211.15</v>
      </c>
      <c r="J124" s="11">
        <f t="shared" si="15"/>
        <v>1952.16</v>
      </c>
      <c r="K124" s="38"/>
    </row>
    <row r="125" spans="1:21" ht="183.75" customHeight="1" thickBot="1" x14ac:dyDescent="0.3">
      <c r="B125" s="23"/>
      <c r="C125" s="23"/>
      <c r="D125" s="23"/>
      <c r="E125" s="21"/>
      <c r="F125" s="21"/>
      <c r="G125" s="21"/>
      <c r="H125" s="21"/>
      <c r="I125" s="21"/>
      <c r="J125" s="21"/>
      <c r="K125" s="22"/>
    </row>
    <row r="126" spans="1:21" ht="15.75" thickBot="1" x14ac:dyDescent="0.3">
      <c r="B126" s="95" t="s">
        <v>4</v>
      </c>
      <c r="C126" s="98" t="s">
        <v>5</v>
      </c>
      <c r="D126" s="99"/>
      <c r="E126" s="95" t="s">
        <v>6</v>
      </c>
      <c r="F126" s="95" t="s">
        <v>7</v>
      </c>
      <c r="G126" s="69" t="s">
        <v>8</v>
      </c>
      <c r="H126" s="70"/>
      <c r="I126" s="71"/>
      <c r="J126" s="72" t="s">
        <v>9</v>
      </c>
      <c r="K126" s="95" t="s">
        <v>10</v>
      </c>
    </row>
    <row r="127" spans="1:21" x14ac:dyDescent="0.25">
      <c r="B127" s="96"/>
      <c r="C127" s="100"/>
      <c r="D127" s="101"/>
      <c r="E127" s="96"/>
      <c r="F127" s="96"/>
      <c r="G127" s="75" t="s">
        <v>11</v>
      </c>
      <c r="H127" s="75" t="s">
        <v>12</v>
      </c>
      <c r="I127" s="75" t="s">
        <v>13</v>
      </c>
      <c r="J127" s="73"/>
      <c r="K127" s="96"/>
    </row>
    <row r="128" spans="1:21" ht="18" customHeight="1" thickBot="1" x14ac:dyDescent="0.3">
      <c r="B128" s="97"/>
      <c r="C128" s="102"/>
      <c r="D128" s="103"/>
      <c r="E128" s="97"/>
      <c r="F128" s="97"/>
      <c r="G128" s="76"/>
      <c r="H128" s="76"/>
      <c r="I128" s="76"/>
      <c r="J128" s="74"/>
      <c r="K128" s="97"/>
    </row>
    <row r="129" spans="2:11" ht="26.25" thickBot="1" x14ac:dyDescent="0.3">
      <c r="B129" s="3" t="s">
        <v>37</v>
      </c>
      <c r="C129" s="4"/>
      <c r="D129" s="5"/>
      <c r="E129" s="6"/>
      <c r="F129" s="9"/>
      <c r="G129" s="7"/>
      <c r="H129" s="7"/>
      <c r="I129" s="8"/>
      <c r="J129" s="7"/>
      <c r="K129" s="7"/>
    </row>
    <row r="130" spans="2:11" ht="27.75" customHeight="1" thickBot="1" x14ac:dyDescent="0.3">
      <c r="B130" s="114" t="s">
        <v>14</v>
      </c>
      <c r="C130" s="91" t="s">
        <v>50</v>
      </c>
      <c r="D130" s="92"/>
      <c r="E130" s="9">
        <v>200</v>
      </c>
      <c r="F130" s="9">
        <v>15.69</v>
      </c>
      <c r="G130" s="9">
        <v>5</v>
      </c>
      <c r="H130" s="9">
        <v>5.88</v>
      </c>
      <c r="I130" s="10">
        <v>2.4</v>
      </c>
      <c r="J130" s="9">
        <v>168.9</v>
      </c>
      <c r="K130" s="32" t="s">
        <v>76</v>
      </c>
    </row>
    <row r="131" spans="2:11" ht="15.75" customHeight="1" thickBot="1" x14ac:dyDescent="0.3">
      <c r="B131" s="115"/>
      <c r="C131" s="58" t="s">
        <v>77</v>
      </c>
      <c r="D131" s="59"/>
      <c r="E131" s="9">
        <v>200</v>
      </c>
      <c r="F131" s="9">
        <v>8.32</v>
      </c>
      <c r="G131" s="9">
        <v>3.87</v>
      </c>
      <c r="H131" s="9">
        <v>2.86</v>
      </c>
      <c r="I131" s="10">
        <v>11.19</v>
      </c>
      <c r="J131" s="9">
        <v>86</v>
      </c>
      <c r="K131" s="32" t="s">
        <v>78</v>
      </c>
    </row>
    <row r="132" spans="2:11" ht="15.75" thickBot="1" x14ac:dyDescent="0.3">
      <c r="B132" s="115"/>
      <c r="C132" s="58" t="s">
        <v>16</v>
      </c>
      <c r="D132" s="59"/>
      <c r="E132" s="9">
        <v>60</v>
      </c>
      <c r="F132" s="9">
        <v>6.44</v>
      </c>
      <c r="G132" s="9">
        <v>2.25</v>
      </c>
      <c r="H132" s="9">
        <v>0.87</v>
      </c>
      <c r="I132" s="10">
        <v>15.42</v>
      </c>
      <c r="J132" s="9">
        <v>78.5</v>
      </c>
      <c r="K132" s="32" t="s">
        <v>55</v>
      </c>
    </row>
    <row r="133" spans="2:11" ht="15.75" thickBot="1" x14ac:dyDescent="0.3">
      <c r="B133" s="115"/>
      <c r="C133" s="78" t="s">
        <v>61</v>
      </c>
      <c r="D133" s="79"/>
      <c r="E133" s="9">
        <v>20</v>
      </c>
      <c r="F133" s="9">
        <v>11.5</v>
      </c>
      <c r="G133" s="9">
        <v>4.6399999999999997</v>
      </c>
      <c r="H133" s="10">
        <v>5.9</v>
      </c>
      <c r="I133" s="9">
        <v>0</v>
      </c>
      <c r="J133" s="9">
        <v>71.7</v>
      </c>
      <c r="K133" s="32" t="s">
        <v>62</v>
      </c>
    </row>
    <row r="134" spans="2:11" ht="15.75" thickBot="1" x14ac:dyDescent="0.3">
      <c r="B134" s="116"/>
      <c r="C134" s="58" t="s">
        <v>17</v>
      </c>
      <c r="D134" s="59"/>
      <c r="E134" s="9">
        <v>100</v>
      </c>
      <c r="F134" s="9">
        <v>24.5</v>
      </c>
      <c r="G134" s="9">
        <v>4.0999999999999996</v>
      </c>
      <c r="H134" s="9">
        <v>1.5</v>
      </c>
      <c r="I134" s="10">
        <v>5.9</v>
      </c>
      <c r="J134" s="9">
        <v>53.5</v>
      </c>
      <c r="K134" s="29" t="s">
        <v>55</v>
      </c>
    </row>
    <row r="135" spans="2:11" ht="15.75" thickBot="1" x14ac:dyDescent="0.3">
      <c r="B135" s="86" t="s">
        <v>18</v>
      </c>
      <c r="C135" s="87"/>
      <c r="D135" s="88"/>
      <c r="E135" s="11">
        <f t="shared" ref="E135:J135" si="16">SUM(E130:E134)</f>
        <v>580</v>
      </c>
      <c r="F135" s="11">
        <f>SUM(F130:F134)</f>
        <v>66.45</v>
      </c>
      <c r="G135" s="11">
        <f t="shared" si="16"/>
        <v>19.86</v>
      </c>
      <c r="H135" s="11">
        <f t="shared" si="16"/>
        <v>17.009999999999998</v>
      </c>
      <c r="I135" s="12">
        <f t="shared" si="16"/>
        <v>34.909999999999997</v>
      </c>
      <c r="J135" s="11">
        <f t="shared" si="16"/>
        <v>458.59999999999997</v>
      </c>
      <c r="K135" s="12"/>
    </row>
    <row r="136" spans="2:11" ht="17.25" customHeight="1" thickBot="1" x14ac:dyDescent="0.3">
      <c r="B136" s="89" t="s">
        <v>19</v>
      </c>
      <c r="C136" s="91" t="s">
        <v>20</v>
      </c>
      <c r="D136" s="92"/>
      <c r="E136" s="9">
        <v>100</v>
      </c>
      <c r="F136" s="9">
        <v>3.92</v>
      </c>
      <c r="G136" s="9">
        <v>1.3</v>
      </c>
      <c r="H136" s="9">
        <v>8</v>
      </c>
      <c r="I136" s="10">
        <v>10.3</v>
      </c>
      <c r="J136" s="9">
        <v>138</v>
      </c>
      <c r="K136" s="32">
        <v>11</v>
      </c>
    </row>
    <row r="137" spans="2:11" ht="15.75" thickBot="1" x14ac:dyDescent="0.3">
      <c r="B137" s="90"/>
      <c r="C137" s="93" t="s">
        <v>114</v>
      </c>
      <c r="D137" s="94"/>
      <c r="E137" s="9">
        <v>250</v>
      </c>
      <c r="F137" s="9">
        <v>16.53</v>
      </c>
      <c r="G137" s="9">
        <v>5.89</v>
      </c>
      <c r="H137" s="9">
        <v>7.09</v>
      </c>
      <c r="I137" s="10">
        <v>12.68</v>
      </c>
      <c r="J137" s="9">
        <v>137.9</v>
      </c>
      <c r="K137" s="32" t="s">
        <v>115</v>
      </c>
    </row>
    <row r="138" spans="2:11" ht="15.75" customHeight="1" thickBot="1" x14ac:dyDescent="0.3">
      <c r="B138" s="90"/>
      <c r="C138" s="58" t="s">
        <v>112</v>
      </c>
      <c r="D138" s="59"/>
      <c r="E138" s="7">
        <v>200</v>
      </c>
      <c r="F138" s="6">
        <v>8.31</v>
      </c>
      <c r="G138" s="9">
        <v>7.1</v>
      </c>
      <c r="H138" s="9">
        <v>6.56</v>
      </c>
      <c r="I138" s="9">
        <v>43.74</v>
      </c>
      <c r="J138" s="10">
        <v>262.39999999999998</v>
      </c>
      <c r="K138" s="32" t="s">
        <v>113</v>
      </c>
    </row>
    <row r="139" spans="2:11" ht="14.25" customHeight="1" thickBot="1" x14ac:dyDescent="0.3">
      <c r="B139" s="90"/>
      <c r="C139" s="58" t="s">
        <v>135</v>
      </c>
      <c r="D139" s="59"/>
      <c r="E139" s="9">
        <v>80</v>
      </c>
      <c r="F139" s="9">
        <v>41.4</v>
      </c>
      <c r="G139" s="9">
        <v>11.58</v>
      </c>
      <c r="H139" s="9">
        <v>11.7</v>
      </c>
      <c r="I139" s="10">
        <v>6.48</v>
      </c>
      <c r="J139" s="9">
        <v>177.5</v>
      </c>
      <c r="K139" s="32" t="s">
        <v>136</v>
      </c>
    </row>
    <row r="140" spans="2:11" ht="15" customHeight="1" thickBot="1" x14ac:dyDescent="0.3">
      <c r="B140" s="90"/>
      <c r="C140" s="40" t="s">
        <v>137</v>
      </c>
      <c r="D140" s="41"/>
      <c r="E140" s="9">
        <v>30</v>
      </c>
      <c r="F140" s="9">
        <v>3.56</v>
      </c>
      <c r="G140" s="9">
        <v>0.89</v>
      </c>
      <c r="H140" s="9">
        <v>4.9400000000000004</v>
      </c>
      <c r="I140" s="10">
        <v>1.95</v>
      </c>
      <c r="J140" s="9">
        <v>55.8</v>
      </c>
      <c r="K140" s="32" t="s">
        <v>138</v>
      </c>
    </row>
    <row r="141" spans="2:11" ht="15.75" thickBot="1" x14ac:dyDescent="0.3">
      <c r="B141" s="90"/>
      <c r="C141" s="14" t="s">
        <v>104</v>
      </c>
      <c r="D141" s="10"/>
      <c r="E141" s="9">
        <v>200</v>
      </c>
      <c r="F141" s="9">
        <v>5.31</v>
      </c>
      <c r="G141" s="9">
        <v>0.64</v>
      </c>
      <c r="H141" s="9">
        <v>0.25</v>
      </c>
      <c r="I141" s="10">
        <v>15.15</v>
      </c>
      <c r="J141" s="9">
        <v>65.3</v>
      </c>
      <c r="K141" s="32" t="s">
        <v>105</v>
      </c>
    </row>
    <row r="142" spans="2:11" ht="15.75" thickBot="1" x14ac:dyDescent="0.3">
      <c r="B142" s="90"/>
      <c r="C142" s="15" t="s">
        <v>22</v>
      </c>
      <c r="D142" s="10"/>
      <c r="E142" s="9">
        <v>120</v>
      </c>
      <c r="F142" s="9">
        <v>8.14</v>
      </c>
      <c r="G142" s="9">
        <v>9.1199999999999992</v>
      </c>
      <c r="H142" s="9">
        <v>0.96</v>
      </c>
      <c r="I142" s="10">
        <v>59.04</v>
      </c>
      <c r="J142" s="9">
        <v>281.3</v>
      </c>
      <c r="K142" s="32" t="s">
        <v>55</v>
      </c>
    </row>
    <row r="143" spans="2:11" ht="15.75" thickBot="1" x14ac:dyDescent="0.3">
      <c r="B143" s="104" t="s">
        <v>23</v>
      </c>
      <c r="C143" s="105"/>
      <c r="D143" s="106"/>
      <c r="E143" s="16">
        <f t="shared" ref="E143:J143" si="17">SUM(E136:E142)</f>
        <v>980</v>
      </c>
      <c r="F143" s="17">
        <f>SUM(F136:F142)</f>
        <v>87.17</v>
      </c>
      <c r="G143" s="17">
        <f t="shared" si="17"/>
        <v>36.519999999999996</v>
      </c>
      <c r="H143" s="17">
        <f t="shared" si="17"/>
        <v>39.499999999999993</v>
      </c>
      <c r="I143" s="18">
        <f t="shared" si="17"/>
        <v>149.34</v>
      </c>
      <c r="J143" s="17">
        <f t="shared" si="17"/>
        <v>1118.1999999999998</v>
      </c>
      <c r="K143" s="39"/>
    </row>
    <row r="144" spans="2:11" ht="15.75" thickBot="1" x14ac:dyDescent="0.3">
      <c r="B144" s="83" t="s">
        <v>25</v>
      </c>
      <c r="C144" s="84"/>
      <c r="D144" s="85"/>
      <c r="E144" s="11">
        <f t="shared" ref="E144:J144" si="18">SUM(E135+E143)</f>
        <v>1560</v>
      </c>
      <c r="F144" s="11">
        <f>SUM(F135,F143)</f>
        <v>153.62</v>
      </c>
      <c r="G144" s="11">
        <f t="shared" si="18"/>
        <v>56.379999999999995</v>
      </c>
      <c r="H144" s="11">
        <f t="shared" si="18"/>
        <v>56.509999999999991</v>
      </c>
      <c r="I144" s="12">
        <f t="shared" si="18"/>
        <v>184.25</v>
      </c>
      <c r="J144" s="11">
        <f t="shared" si="18"/>
        <v>1576.7999999999997</v>
      </c>
      <c r="K144" s="38"/>
    </row>
    <row r="145" spans="1:11" ht="173.25" customHeight="1" thickBot="1" x14ac:dyDescent="0.3">
      <c r="B145" s="23"/>
      <c r="C145" s="23"/>
      <c r="D145" s="23"/>
      <c r="E145" s="21"/>
      <c r="F145" s="21"/>
      <c r="G145" s="21"/>
      <c r="H145" s="21"/>
      <c r="I145" s="21"/>
      <c r="J145" s="21"/>
      <c r="K145" s="22"/>
    </row>
    <row r="146" spans="1:11" ht="15.75" thickBot="1" x14ac:dyDescent="0.3">
      <c r="B146" s="95" t="s">
        <v>4</v>
      </c>
      <c r="C146" s="98" t="s">
        <v>5</v>
      </c>
      <c r="D146" s="99"/>
      <c r="E146" s="95" t="s">
        <v>6</v>
      </c>
      <c r="F146" s="95" t="s">
        <v>7</v>
      </c>
      <c r="G146" s="69" t="s">
        <v>8</v>
      </c>
      <c r="H146" s="70"/>
      <c r="I146" s="71"/>
      <c r="J146" s="72" t="s">
        <v>9</v>
      </c>
      <c r="K146" s="95" t="s">
        <v>10</v>
      </c>
    </row>
    <row r="147" spans="1:11" x14ac:dyDescent="0.25">
      <c r="B147" s="96"/>
      <c r="C147" s="100"/>
      <c r="D147" s="101"/>
      <c r="E147" s="96"/>
      <c r="F147" s="96"/>
      <c r="G147" s="75" t="s">
        <v>11</v>
      </c>
      <c r="H147" s="75" t="s">
        <v>12</v>
      </c>
      <c r="I147" s="75" t="s">
        <v>13</v>
      </c>
      <c r="J147" s="73"/>
      <c r="K147" s="96"/>
    </row>
    <row r="148" spans="1:11" ht="20.25" customHeight="1" thickBot="1" x14ac:dyDescent="0.3">
      <c r="B148" s="97"/>
      <c r="C148" s="102"/>
      <c r="D148" s="103"/>
      <c r="E148" s="97"/>
      <c r="F148" s="97"/>
      <c r="G148" s="76"/>
      <c r="H148" s="76"/>
      <c r="I148" s="76"/>
      <c r="J148" s="74"/>
      <c r="K148" s="97"/>
    </row>
    <row r="149" spans="1:11" ht="26.25" thickBot="1" x14ac:dyDescent="0.3">
      <c r="B149" s="3" t="s">
        <v>39</v>
      </c>
      <c r="C149" s="4"/>
      <c r="D149" s="5"/>
      <c r="E149" s="6"/>
      <c r="F149" s="7"/>
      <c r="G149" s="7"/>
      <c r="H149" s="7"/>
      <c r="I149" s="8"/>
      <c r="J149" s="7"/>
      <c r="K149" s="7"/>
    </row>
    <row r="150" spans="1:11" ht="15.75" customHeight="1" thickBot="1" x14ac:dyDescent="0.3">
      <c r="A150" s="31"/>
      <c r="B150" s="107" t="s">
        <v>14</v>
      </c>
      <c r="C150" s="91" t="s">
        <v>121</v>
      </c>
      <c r="D150" s="92"/>
      <c r="E150" s="9">
        <v>70</v>
      </c>
      <c r="F150" s="9">
        <v>28.76</v>
      </c>
      <c r="G150" s="9">
        <v>14.11</v>
      </c>
      <c r="H150" s="9">
        <v>9.1</v>
      </c>
      <c r="I150" s="10">
        <v>13.43</v>
      </c>
      <c r="J150" s="9">
        <v>191.7</v>
      </c>
      <c r="K150" s="32" t="s">
        <v>79</v>
      </c>
    </row>
    <row r="151" spans="1:11" ht="15.75" customHeight="1" thickBot="1" x14ac:dyDescent="0.3">
      <c r="A151" s="31"/>
      <c r="B151" s="108"/>
      <c r="C151" s="58" t="s">
        <v>44</v>
      </c>
      <c r="D151" s="59"/>
      <c r="E151" s="9">
        <v>180</v>
      </c>
      <c r="F151" s="9">
        <v>11.67</v>
      </c>
      <c r="G151" s="9">
        <v>4.1500000000000004</v>
      </c>
      <c r="H151" s="9">
        <v>5.76</v>
      </c>
      <c r="I151" s="10">
        <v>41.96</v>
      </c>
      <c r="J151" s="9">
        <v>236.2</v>
      </c>
      <c r="K151" s="32" t="s">
        <v>85</v>
      </c>
    </row>
    <row r="152" spans="1:11" ht="15.75" thickBot="1" x14ac:dyDescent="0.3">
      <c r="A152" s="31"/>
      <c r="B152" s="108"/>
      <c r="C152" s="58" t="s">
        <v>71</v>
      </c>
      <c r="D152" s="59"/>
      <c r="E152" s="9">
        <v>25</v>
      </c>
      <c r="F152" s="9">
        <v>2.12</v>
      </c>
      <c r="G152" s="9">
        <v>0.82</v>
      </c>
      <c r="H152" s="9">
        <v>0.06</v>
      </c>
      <c r="I152" s="10">
        <v>2.2400000000000002</v>
      </c>
      <c r="J152" s="9">
        <v>17.600000000000001</v>
      </c>
      <c r="K152" s="32" t="s">
        <v>72</v>
      </c>
    </row>
    <row r="153" spans="1:11" ht="15.75" customHeight="1" thickBot="1" x14ac:dyDescent="0.3">
      <c r="A153" s="31"/>
      <c r="B153" s="108"/>
      <c r="C153" s="14" t="s">
        <v>29</v>
      </c>
      <c r="D153" s="10"/>
      <c r="E153" s="9">
        <v>200</v>
      </c>
      <c r="F153" s="9">
        <v>1.77</v>
      </c>
      <c r="G153" s="9">
        <v>0.19</v>
      </c>
      <c r="H153" s="9">
        <v>0.04</v>
      </c>
      <c r="I153" s="10">
        <v>6.42</v>
      </c>
      <c r="J153" s="9">
        <v>26.8</v>
      </c>
      <c r="K153" s="32" t="s">
        <v>65</v>
      </c>
    </row>
    <row r="154" spans="1:11" ht="15.75" thickBot="1" x14ac:dyDescent="0.3">
      <c r="A154" s="31"/>
      <c r="B154" s="108"/>
      <c r="C154" s="24" t="s">
        <v>30</v>
      </c>
      <c r="D154" s="5"/>
      <c r="E154" s="9">
        <v>30</v>
      </c>
      <c r="F154" s="9">
        <v>3.01</v>
      </c>
      <c r="G154" s="9">
        <v>2.2799999999999998</v>
      </c>
      <c r="H154" s="9">
        <v>0.24</v>
      </c>
      <c r="I154" s="10">
        <v>14.76</v>
      </c>
      <c r="J154" s="9">
        <v>70.3</v>
      </c>
      <c r="K154" s="32" t="s">
        <v>55</v>
      </c>
    </row>
    <row r="155" spans="1:11" ht="15.75" thickBot="1" x14ac:dyDescent="0.3">
      <c r="A155" s="31"/>
      <c r="B155" s="108"/>
      <c r="C155" s="78" t="s">
        <v>73</v>
      </c>
      <c r="D155" s="79"/>
      <c r="E155" s="9">
        <v>50</v>
      </c>
      <c r="F155" s="9">
        <v>8.75</v>
      </c>
      <c r="G155" s="9">
        <v>2.95</v>
      </c>
      <c r="H155" s="9">
        <v>2.35</v>
      </c>
      <c r="I155" s="10">
        <v>37.5</v>
      </c>
      <c r="J155" s="9">
        <v>182.9</v>
      </c>
      <c r="K155" s="32" t="s">
        <v>55</v>
      </c>
    </row>
    <row r="156" spans="1:11" ht="15.75" thickBot="1" x14ac:dyDescent="0.3">
      <c r="A156" s="31"/>
      <c r="B156" s="87" t="s">
        <v>18</v>
      </c>
      <c r="C156" s="87"/>
      <c r="D156" s="88"/>
      <c r="E156" s="11">
        <f t="shared" ref="E156:J156" si="19">SUM(E150:E155)</f>
        <v>555</v>
      </c>
      <c r="F156" s="11">
        <f>SUM(F150:F155)</f>
        <v>56.08</v>
      </c>
      <c r="G156" s="11">
        <f t="shared" si="19"/>
        <v>24.5</v>
      </c>
      <c r="H156" s="11">
        <f t="shared" si="19"/>
        <v>17.55</v>
      </c>
      <c r="I156" s="12">
        <f t="shared" si="19"/>
        <v>116.31</v>
      </c>
      <c r="J156" s="11">
        <f t="shared" si="19"/>
        <v>725.5</v>
      </c>
      <c r="K156" s="38"/>
    </row>
    <row r="157" spans="1:11" ht="15.75" customHeight="1" thickBot="1" x14ac:dyDescent="0.3">
      <c r="B157" s="89" t="s">
        <v>19</v>
      </c>
      <c r="C157" s="14" t="s">
        <v>139</v>
      </c>
      <c r="D157" s="10"/>
      <c r="E157" s="9">
        <v>100</v>
      </c>
      <c r="F157" s="9">
        <v>11.13</v>
      </c>
      <c r="G157" s="9">
        <v>1.17</v>
      </c>
      <c r="H157" s="9">
        <v>8.9499999999999993</v>
      </c>
      <c r="I157" s="10">
        <v>6.67</v>
      </c>
      <c r="J157" s="9">
        <v>111.9</v>
      </c>
      <c r="K157" s="32" t="s">
        <v>140</v>
      </c>
    </row>
    <row r="158" spans="1:11" ht="17.25" customHeight="1" thickBot="1" x14ac:dyDescent="0.3">
      <c r="B158" s="90"/>
      <c r="C158" s="93" t="s">
        <v>46</v>
      </c>
      <c r="D158" s="94"/>
      <c r="E158" s="9">
        <v>250</v>
      </c>
      <c r="F158" s="9">
        <v>13.68</v>
      </c>
      <c r="G158" s="9">
        <v>8.16</v>
      </c>
      <c r="H158" s="9">
        <v>3.48</v>
      </c>
      <c r="I158" s="10">
        <v>18.649999999999999</v>
      </c>
      <c r="J158" s="9">
        <v>138.6</v>
      </c>
      <c r="K158" s="32" t="s">
        <v>84</v>
      </c>
    </row>
    <row r="159" spans="1:11" ht="15.75" thickBot="1" x14ac:dyDescent="0.3">
      <c r="B159" s="90"/>
      <c r="C159" s="58" t="s">
        <v>124</v>
      </c>
      <c r="D159" s="59"/>
      <c r="E159" s="7">
        <v>200</v>
      </c>
      <c r="F159" s="7">
        <v>37.090000000000003</v>
      </c>
      <c r="G159" s="9">
        <v>16.82</v>
      </c>
      <c r="H159" s="9">
        <v>8.2200000000000006</v>
      </c>
      <c r="I159" s="10">
        <v>10.41</v>
      </c>
      <c r="J159" s="10">
        <v>182.9</v>
      </c>
      <c r="K159" s="32" t="s">
        <v>125</v>
      </c>
    </row>
    <row r="160" spans="1:11" ht="15.75" customHeight="1" thickBot="1" x14ac:dyDescent="0.3">
      <c r="B160" s="90"/>
      <c r="C160" s="14" t="s">
        <v>26</v>
      </c>
      <c r="D160" s="10"/>
      <c r="E160" s="9">
        <v>200</v>
      </c>
      <c r="F160" s="9">
        <v>4.71</v>
      </c>
      <c r="G160" s="9">
        <v>0.38</v>
      </c>
      <c r="H160" s="9">
        <v>0</v>
      </c>
      <c r="I160" s="10">
        <v>19.82</v>
      </c>
      <c r="J160" s="9">
        <v>80.8</v>
      </c>
      <c r="K160" s="32" t="s">
        <v>86</v>
      </c>
    </row>
    <row r="161" spans="1:11" ht="15.75" thickBot="1" x14ac:dyDescent="0.3">
      <c r="B161" s="112"/>
      <c r="C161" s="15" t="s">
        <v>22</v>
      </c>
      <c r="D161" s="10"/>
      <c r="E161" s="9">
        <v>120</v>
      </c>
      <c r="F161" s="9">
        <v>8.14</v>
      </c>
      <c r="G161" s="9">
        <v>9.1199999999999992</v>
      </c>
      <c r="H161" s="9">
        <v>0.96</v>
      </c>
      <c r="I161" s="10">
        <v>59.04</v>
      </c>
      <c r="J161" s="9">
        <v>281.3</v>
      </c>
      <c r="K161" s="32" t="s">
        <v>55</v>
      </c>
    </row>
    <row r="162" spans="1:11" ht="15.75" thickBot="1" x14ac:dyDescent="0.3">
      <c r="B162" s="80" t="s">
        <v>23</v>
      </c>
      <c r="C162" s="81"/>
      <c r="D162" s="82"/>
      <c r="E162" s="16">
        <f t="shared" ref="E162:J162" si="20">SUM(E157:E161)</f>
        <v>870</v>
      </c>
      <c r="F162" s="17">
        <f>SUM(F157:F161)</f>
        <v>74.75</v>
      </c>
      <c r="G162" s="17">
        <f t="shared" si="20"/>
        <v>35.65</v>
      </c>
      <c r="H162" s="17">
        <f t="shared" si="20"/>
        <v>21.61</v>
      </c>
      <c r="I162" s="11">
        <f t="shared" si="20"/>
        <v>114.59</v>
      </c>
      <c r="J162" s="17">
        <f t="shared" si="20"/>
        <v>795.5</v>
      </c>
      <c r="K162" s="39"/>
    </row>
    <row r="163" spans="1:11" ht="15.75" thickBot="1" x14ac:dyDescent="0.3">
      <c r="B163" s="83" t="s">
        <v>25</v>
      </c>
      <c r="C163" s="84"/>
      <c r="D163" s="85"/>
      <c r="E163" s="11">
        <f t="shared" ref="E163:J163" si="21">SUM(E156+E162)</f>
        <v>1425</v>
      </c>
      <c r="F163" s="11">
        <f>SUM(F156,F162)</f>
        <v>130.82999999999998</v>
      </c>
      <c r="G163" s="11">
        <f t="shared" si="21"/>
        <v>60.15</v>
      </c>
      <c r="H163" s="11">
        <f t="shared" si="21"/>
        <v>39.159999999999997</v>
      </c>
      <c r="I163" s="12">
        <f t="shared" si="21"/>
        <v>230.9</v>
      </c>
      <c r="J163" s="11">
        <f t="shared" si="21"/>
        <v>1521</v>
      </c>
      <c r="K163" s="12"/>
    </row>
    <row r="164" spans="1:11" ht="198.75" customHeight="1" thickBot="1" x14ac:dyDescent="0.3">
      <c r="B164" s="23"/>
      <c r="C164" s="23"/>
      <c r="D164" s="23"/>
      <c r="E164" s="21"/>
      <c r="F164" s="21"/>
      <c r="G164" s="21"/>
      <c r="H164" s="21"/>
      <c r="I164" s="21"/>
      <c r="J164" s="21"/>
      <c r="K164" s="22"/>
    </row>
    <row r="165" spans="1:11" ht="15.75" thickBot="1" x14ac:dyDescent="0.3">
      <c r="B165" s="95" t="s">
        <v>4</v>
      </c>
      <c r="C165" s="98" t="s">
        <v>5</v>
      </c>
      <c r="D165" s="99"/>
      <c r="E165" s="95" t="s">
        <v>6</v>
      </c>
      <c r="F165" s="95" t="s">
        <v>7</v>
      </c>
      <c r="G165" s="69" t="s">
        <v>8</v>
      </c>
      <c r="H165" s="70"/>
      <c r="I165" s="71"/>
      <c r="J165" s="72" t="s">
        <v>9</v>
      </c>
      <c r="K165" s="95" t="s">
        <v>10</v>
      </c>
    </row>
    <row r="166" spans="1:11" x14ac:dyDescent="0.25">
      <c r="B166" s="96"/>
      <c r="C166" s="100"/>
      <c r="D166" s="101"/>
      <c r="E166" s="96"/>
      <c r="F166" s="96"/>
      <c r="G166" s="75" t="s">
        <v>11</v>
      </c>
      <c r="H166" s="75" t="s">
        <v>12</v>
      </c>
      <c r="I166" s="75" t="s">
        <v>13</v>
      </c>
      <c r="J166" s="73"/>
      <c r="K166" s="96"/>
    </row>
    <row r="167" spans="1:11" ht="18.75" customHeight="1" thickBot="1" x14ac:dyDescent="0.3">
      <c r="B167" s="97"/>
      <c r="C167" s="102"/>
      <c r="D167" s="103"/>
      <c r="E167" s="97"/>
      <c r="F167" s="97"/>
      <c r="G167" s="76"/>
      <c r="H167" s="76"/>
      <c r="I167" s="76"/>
      <c r="J167" s="74"/>
      <c r="K167" s="97"/>
    </row>
    <row r="168" spans="1:11" ht="26.25" thickBot="1" x14ac:dyDescent="0.3">
      <c r="B168" s="3" t="s">
        <v>40</v>
      </c>
      <c r="C168" s="4"/>
      <c r="D168" s="5"/>
      <c r="E168" s="6"/>
      <c r="F168" s="7"/>
      <c r="G168" s="7"/>
      <c r="H168" s="7"/>
      <c r="I168" s="8"/>
      <c r="J168" s="7"/>
      <c r="K168" s="7"/>
    </row>
    <row r="169" spans="1:11" ht="15.75" customHeight="1" thickBot="1" x14ac:dyDescent="0.3">
      <c r="A169" s="31"/>
      <c r="B169" s="107" t="s">
        <v>14</v>
      </c>
      <c r="C169" s="58" t="s">
        <v>63</v>
      </c>
      <c r="D169" s="59"/>
      <c r="E169" s="9">
        <v>200</v>
      </c>
      <c r="F169" s="9">
        <v>23.57</v>
      </c>
      <c r="G169" s="9">
        <v>10.55</v>
      </c>
      <c r="H169" s="9">
        <v>9.1</v>
      </c>
      <c r="I169" s="10">
        <v>38.21</v>
      </c>
      <c r="J169" s="9">
        <v>277</v>
      </c>
      <c r="K169" s="32" t="s">
        <v>64</v>
      </c>
    </row>
    <row r="170" spans="1:11" ht="15.75" thickBot="1" x14ac:dyDescent="0.3">
      <c r="A170" s="31"/>
      <c r="B170" s="108"/>
      <c r="C170" s="14" t="s">
        <v>29</v>
      </c>
      <c r="D170" s="10"/>
      <c r="E170" s="9">
        <v>200</v>
      </c>
      <c r="F170" s="9">
        <v>1.77</v>
      </c>
      <c r="G170" s="9">
        <v>0.19</v>
      </c>
      <c r="H170" s="9">
        <v>0.04</v>
      </c>
      <c r="I170" s="10">
        <v>6.42</v>
      </c>
      <c r="J170" s="9">
        <v>26.8</v>
      </c>
      <c r="K170" s="32" t="s">
        <v>65</v>
      </c>
    </row>
    <row r="171" spans="1:11" ht="15.75" thickBot="1" x14ac:dyDescent="0.3">
      <c r="A171" s="31"/>
      <c r="B171" s="108"/>
      <c r="C171" s="58" t="s">
        <v>16</v>
      </c>
      <c r="D171" s="59"/>
      <c r="E171" s="9">
        <v>60</v>
      </c>
      <c r="F171" s="9">
        <v>6.44</v>
      </c>
      <c r="G171" s="9">
        <v>2.25</v>
      </c>
      <c r="H171" s="9">
        <v>0.87</v>
      </c>
      <c r="I171" s="10">
        <v>15.42</v>
      </c>
      <c r="J171" s="9">
        <v>78.5</v>
      </c>
      <c r="K171" s="32" t="s">
        <v>55</v>
      </c>
    </row>
    <row r="172" spans="1:11" ht="15.75" thickBot="1" x14ac:dyDescent="0.3">
      <c r="A172" s="31"/>
      <c r="B172" s="109"/>
      <c r="C172" s="78" t="s">
        <v>131</v>
      </c>
      <c r="D172" s="79"/>
      <c r="E172" s="9">
        <v>120</v>
      </c>
      <c r="F172" s="9">
        <v>30</v>
      </c>
      <c r="G172" s="9">
        <v>0.8</v>
      </c>
      <c r="H172" s="9">
        <v>0.4</v>
      </c>
      <c r="I172" s="10">
        <v>8.1</v>
      </c>
      <c r="J172" s="9">
        <v>39.200000000000003</v>
      </c>
      <c r="K172" s="32" t="s">
        <v>55</v>
      </c>
    </row>
    <row r="173" spans="1:11" ht="15.75" thickBot="1" x14ac:dyDescent="0.3">
      <c r="B173" s="113" t="s">
        <v>18</v>
      </c>
      <c r="C173" s="110"/>
      <c r="D173" s="111"/>
      <c r="E173" s="11">
        <f>SUM(E169:E172)</f>
        <v>580</v>
      </c>
      <c r="F173" s="11">
        <f>SUM(F169:F172)</f>
        <v>61.78</v>
      </c>
      <c r="G173" s="11">
        <f>SUM(G167:G172)</f>
        <v>13.790000000000001</v>
      </c>
      <c r="H173" s="11">
        <f>SUM(H167:H172)</f>
        <v>10.409999999999998</v>
      </c>
      <c r="I173" s="12">
        <f>SUM(I167:I172)</f>
        <v>68.150000000000006</v>
      </c>
      <c r="J173" s="11">
        <f>SUM(J167:J172)</f>
        <v>421.5</v>
      </c>
      <c r="K173" s="12"/>
    </row>
    <row r="174" spans="1:11" ht="21" customHeight="1" thickBot="1" x14ac:dyDescent="0.3">
      <c r="B174" s="89" t="s">
        <v>19</v>
      </c>
      <c r="C174" s="14" t="s">
        <v>31</v>
      </c>
      <c r="D174" s="10"/>
      <c r="E174" s="9">
        <v>100</v>
      </c>
      <c r="F174" s="9">
        <v>3.48</v>
      </c>
      <c r="G174" s="9">
        <v>1.37</v>
      </c>
      <c r="H174" s="9">
        <v>10.15</v>
      </c>
      <c r="I174" s="10">
        <v>6.03</v>
      </c>
      <c r="J174" s="9">
        <v>120.9</v>
      </c>
      <c r="K174" s="32" t="s">
        <v>99</v>
      </c>
    </row>
    <row r="175" spans="1:11" ht="16.5" customHeight="1" thickBot="1" x14ac:dyDescent="0.3">
      <c r="B175" s="90"/>
      <c r="C175" s="93" t="s">
        <v>38</v>
      </c>
      <c r="D175" s="94"/>
      <c r="E175" s="9">
        <v>250</v>
      </c>
      <c r="F175" s="9">
        <v>14.91</v>
      </c>
      <c r="G175" s="9">
        <v>2.2599999999999998</v>
      </c>
      <c r="H175" s="9">
        <v>5.32</v>
      </c>
      <c r="I175" s="9">
        <v>13.37</v>
      </c>
      <c r="J175" s="10">
        <v>110.4</v>
      </c>
      <c r="K175" s="32" t="s">
        <v>118</v>
      </c>
    </row>
    <row r="176" spans="1:11" ht="15.75" thickBot="1" x14ac:dyDescent="0.3">
      <c r="B176" s="90"/>
      <c r="C176" s="58" t="s">
        <v>119</v>
      </c>
      <c r="D176" s="59"/>
      <c r="E176" s="5">
        <v>180</v>
      </c>
      <c r="F176" s="6">
        <v>5.21</v>
      </c>
      <c r="G176" s="9">
        <v>5.31</v>
      </c>
      <c r="H176" s="9">
        <v>6.32</v>
      </c>
      <c r="I176" s="9">
        <v>36.6</v>
      </c>
      <c r="J176" s="10">
        <v>224.5</v>
      </c>
      <c r="K176" s="32" t="s">
        <v>120</v>
      </c>
    </row>
    <row r="177" spans="1:11" ht="15.75" thickBot="1" x14ac:dyDescent="0.3">
      <c r="B177" s="90"/>
      <c r="C177" s="58" t="s">
        <v>121</v>
      </c>
      <c r="D177" s="59"/>
      <c r="E177" s="9">
        <v>100</v>
      </c>
      <c r="F177" s="9">
        <v>29.69</v>
      </c>
      <c r="G177" s="9">
        <v>13.85</v>
      </c>
      <c r="H177" s="9">
        <v>7.41</v>
      </c>
      <c r="I177" s="10">
        <v>6.29</v>
      </c>
      <c r="J177" s="9">
        <v>147.19999999999999</v>
      </c>
      <c r="K177" s="32" t="s">
        <v>122</v>
      </c>
    </row>
    <row r="178" spans="1:11" ht="15.75" thickBot="1" x14ac:dyDescent="0.3">
      <c r="B178" s="90"/>
      <c r="C178" s="58" t="s">
        <v>109</v>
      </c>
      <c r="D178" s="59"/>
      <c r="E178" s="9">
        <v>200</v>
      </c>
      <c r="F178" s="9">
        <v>5.83</v>
      </c>
      <c r="G178" s="9">
        <v>0.15</v>
      </c>
      <c r="H178" s="9">
        <v>0.14000000000000001</v>
      </c>
      <c r="I178" s="10">
        <v>9.93</v>
      </c>
      <c r="J178" s="9">
        <v>41.5</v>
      </c>
      <c r="K178" s="32" t="s">
        <v>110</v>
      </c>
    </row>
    <row r="179" spans="1:11" ht="15.75" thickBot="1" x14ac:dyDescent="0.3">
      <c r="B179" s="112"/>
      <c r="C179" s="15" t="s">
        <v>22</v>
      </c>
      <c r="D179" s="10"/>
      <c r="E179" s="9">
        <v>120</v>
      </c>
      <c r="F179" s="9">
        <v>8.14</v>
      </c>
      <c r="G179" s="9">
        <v>9.1199999999999992</v>
      </c>
      <c r="H179" s="9">
        <v>0.96</v>
      </c>
      <c r="I179" s="10">
        <v>59.04</v>
      </c>
      <c r="J179" s="9">
        <v>281.3</v>
      </c>
      <c r="K179" s="32" t="s">
        <v>55</v>
      </c>
    </row>
    <row r="180" spans="1:11" ht="15.75" thickBot="1" x14ac:dyDescent="0.3">
      <c r="B180" s="80" t="s">
        <v>23</v>
      </c>
      <c r="C180" s="81"/>
      <c r="D180" s="82"/>
      <c r="E180" s="16">
        <f t="shared" ref="E180:J180" si="22">SUM(E174:E179)</f>
        <v>950</v>
      </c>
      <c r="F180" s="17">
        <f>SUM(F174:F179)</f>
        <v>67.260000000000005</v>
      </c>
      <c r="G180" s="17">
        <f t="shared" si="22"/>
        <v>32.059999999999995</v>
      </c>
      <c r="H180" s="17">
        <f t="shared" si="22"/>
        <v>30.3</v>
      </c>
      <c r="I180" s="18">
        <f t="shared" si="22"/>
        <v>131.26</v>
      </c>
      <c r="J180" s="17">
        <f t="shared" si="22"/>
        <v>925.8</v>
      </c>
      <c r="K180" s="39"/>
    </row>
    <row r="181" spans="1:11" ht="15.75" thickBot="1" x14ac:dyDescent="0.3">
      <c r="B181" s="83" t="s">
        <v>25</v>
      </c>
      <c r="C181" s="84"/>
      <c r="D181" s="85"/>
      <c r="E181" s="11">
        <f t="shared" ref="E181:J181" si="23">SUM(E173+E180)</f>
        <v>1530</v>
      </c>
      <c r="F181" s="11">
        <f>SUM(F173,F180)</f>
        <v>129.04000000000002</v>
      </c>
      <c r="G181" s="11">
        <f t="shared" si="23"/>
        <v>45.849999999999994</v>
      </c>
      <c r="H181" s="11">
        <f t="shared" si="23"/>
        <v>40.71</v>
      </c>
      <c r="I181" s="12">
        <f t="shared" si="23"/>
        <v>199.41</v>
      </c>
      <c r="J181" s="11">
        <f t="shared" si="23"/>
        <v>1347.3</v>
      </c>
      <c r="K181" s="38"/>
    </row>
    <row r="182" spans="1:11" x14ac:dyDescent="0.25">
      <c r="B182" s="23"/>
      <c r="C182" s="23"/>
      <c r="D182" s="23"/>
      <c r="E182" s="21"/>
      <c r="F182" s="21"/>
      <c r="G182" s="21"/>
      <c r="H182" s="21"/>
      <c r="I182" s="21"/>
      <c r="J182" s="21"/>
      <c r="K182" s="22"/>
    </row>
    <row r="183" spans="1:11" ht="188.25" customHeight="1" thickBot="1" x14ac:dyDescent="0.3">
      <c r="B183" s="23"/>
      <c r="C183" s="23"/>
      <c r="D183" s="23"/>
      <c r="E183" s="21"/>
      <c r="F183" s="21"/>
      <c r="G183" s="21"/>
      <c r="H183" s="21"/>
      <c r="I183" s="21"/>
      <c r="J183" s="21"/>
      <c r="K183" s="22"/>
    </row>
    <row r="184" spans="1:11" ht="15.75" thickBot="1" x14ac:dyDescent="0.3">
      <c r="B184" s="95" t="s">
        <v>4</v>
      </c>
      <c r="C184" s="98" t="s">
        <v>5</v>
      </c>
      <c r="D184" s="99"/>
      <c r="E184" s="95" t="s">
        <v>6</v>
      </c>
      <c r="F184" s="95" t="s">
        <v>7</v>
      </c>
      <c r="G184" s="69" t="s">
        <v>8</v>
      </c>
      <c r="H184" s="70"/>
      <c r="I184" s="71"/>
      <c r="J184" s="72" t="s">
        <v>9</v>
      </c>
      <c r="K184" s="95" t="s">
        <v>10</v>
      </c>
    </row>
    <row r="185" spans="1:11" x14ac:dyDescent="0.25">
      <c r="B185" s="96"/>
      <c r="C185" s="100"/>
      <c r="D185" s="101"/>
      <c r="E185" s="96"/>
      <c r="F185" s="96"/>
      <c r="G185" s="75" t="s">
        <v>11</v>
      </c>
      <c r="H185" s="75" t="s">
        <v>12</v>
      </c>
      <c r="I185" s="75" t="s">
        <v>13</v>
      </c>
      <c r="J185" s="73"/>
      <c r="K185" s="96"/>
    </row>
    <row r="186" spans="1:11" ht="21" customHeight="1" thickBot="1" x14ac:dyDescent="0.3">
      <c r="B186" s="97"/>
      <c r="C186" s="102"/>
      <c r="D186" s="103"/>
      <c r="E186" s="97"/>
      <c r="F186" s="97"/>
      <c r="G186" s="76"/>
      <c r="H186" s="76"/>
      <c r="I186" s="76"/>
      <c r="J186" s="74"/>
      <c r="K186" s="97"/>
    </row>
    <row r="187" spans="1:11" ht="26.25" thickBot="1" x14ac:dyDescent="0.3">
      <c r="B187" s="3" t="s">
        <v>41</v>
      </c>
      <c r="C187" s="4"/>
      <c r="D187" s="5"/>
      <c r="E187" s="6"/>
      <c r="F187" s="7"/>
      <c r="G187" s="7"/>
      <c r="H187" s="7"/>
      <c r="I187" s="8"/>
      <c r="J187" s="7"/>
      <c r="K187" s="7"/>
    </row>
    <row r="188" spans="1:11" ht="15.75" thickBot="1" x14ac:dyDescent="0.3">
      <c r="A188" s="31"/>
      <c r="B188" s="107" t="s">
        <v>14</v>
      </c>
      <c r="C188" s="91" t="s">
        <v>147</v>
      </c>
      <c r="D188" s="92"/>
      <c r="E188" s="9">
        <v>80</v>
      </c>
      <c r="F188" s="9">
        <v>32.17</v>
      </c>
      <c r="G188" s="9">
        <v>11.89</v>
      </c>
      <c r="H188" s="9">
        <v>26.76</v>
      </c>
      <c r="I188" s="10">
        <v>11.2</v>
      </c>
      <c r="J188" s="9">
        <v>333.4</v>
      </c>
      <c r="K188" s="32" t="s">
        <v>80</v>
      </c>
    </row>
    <row r="189" spans="1:11" ht="15.75" customHeight="1" thickBot="1" x14ac:dyDescent="0.3">
      <c r="A189" s="31"/>
      <c r="B189" s="108"/>
      <c r="C189" s="91" t="s">
        <v>116</v>
      </c>
      <c r="D189" s="92"/>
      <c r="E189" s="9">
        <v>180</v>
      </c>
      <c r="F189" s="9">
        <v>11.63</v>
      </c>
      <c r="G189" s="9">
        <v>9.8699999999999992</v>
      </c>
      <c r="H189" s="9">
        <v>7.61</v>
      </c>
      <c r="I189" s="10">
        <v>43.12</v>
      </c>
      <c r="J189" s="9">
        <v>280.5</v>
      </c>
      <c r="K189" s="32" t="s">
        <v>117</v>
      </c>
    </row>
    <row r="190" spans="1:11" ht="15.75" thickBot="1" x14ac:dyDescent="0.3">
      <c r="A190" s="31"/>
      <c r="B190" s="108"/>
      <c r="C190" s="58" t="s">
        <v>71</v>
      </c>
      <c r="D190" s="59"/>
      <c r="E190" s="9">
        <v>25</v>
      </c>
      <c r="F190" s="9">
        <v>2.12</v>
      </c>
      <c r="G190" s="9">
        <v>0.82</v>
      </c>
      <c r="H190" s="9">
        <v>0.06</v>
      </c>
      <c r="I190" s="10">
        <v>2.2400000000000002</v>
      </c>
      <c r="J190" s="9">
        <v>17.600000000000001</v>
      </c>
      <c r="K190" s="32" t="s">
        <v>72</v>
      </c>
    </row>
    <row r="191" spans="1:11" ht="15.75" thickBot="1" x14ac:dyDescent="0.3">
      <c r="A191" s="31"/>
      <c r="B191" s="108"/>
      <c r="C191" s="14" t="s">
        <v>29</v>
      </c>
      <c r="D191" s="10"/>
      <c r="E191" s="9">
        <v>200</v>
      </c>
      <c r="F191" s="9">
        <v>1.77</v>
      </c>
      <c r="G191" s="9">
        <v>0.19</v>
      </c>
      <c r="H191" s="9">
        <v>0.04</v>
      </c>
      <c r="I191" s="10">
        <v>6.42</v>
      </c>
      <c r="J191" s="9">
        <v>26.8</v>
      </c>
      <c r="K191" s="32" t="s">
        <v>65</v>
      </c>
    </row>
    <row r="192" spans="1:11" ht="15.75" thickBot="1" x14ac:dyDescent="0.3">
      <c r="A192" s="31"/>
      <c r="B192" s="108"/>
      <c r="C192" s="24" t="s">
        <v>30</v>
      </c>
      <c r="D192" s="5"/>
      <c r="E192" s="9">
        <v>30</v>
      </c>
      <c r="F192" s="9">
        <v>3.01</v>
      </c>
      <c r="G192" s="9">
        <v>2.2799999999999998</v>
      </c>
      <c r="H192" s="9">
        <v>0.24</v>
      </c>
      <c r="I192" s="10">
        <v>14.76</v>
      </c>
      <c r="J192" s="9">
        <v>70.3</v>
      </c>
      <c r="K192" s="32" t="s">
        <v>55</v>
      </c>
    </row>
    <row r="193" spans="1:11" ht="15.75" thickBot="1" x14ac:dyDescent="0.3">
      <c r="A193" s="31"/>
      <c r="B193" s="109"/>
      <c r="C193" s="91" t="s">
        <v>56</v>
      </c>
      <c r="D193" s="92"/>
      <c r="E193" s="9">
        <v>40</v>
      </c>
      <c r="F193" s="9">
        <v>6.6</v>
      </c>
      <c r="G193" s="9">
        <v>3</v>
      </c>
      <c r="H193" s="9">
        <v>3.92</v>
      </c>
      <c r="I193" s="10">
        <v>29.76</v>
      </c>
      <c r="J193" s="9">
        <v>166.3</v>
      </c>
      <c r="K193" s="29" t="s">
        <v>55</v>
      </c>
    </row>
    <row r="194" spans="1:11" ht="15.75" thickBot="1" x14ac:dyDescent="0.3">
      <c r="A194" s="31"/>
      <c r="B194" s="110" t="s">
        <v>18</v>
      </c>
      <c r="C194" s="110"/>
      <c r="D194" s="111"/>
      <c r="E194" s="9">
        <f t="shared" ref="E194" si="24">SUM(E188:E193)</f>
        <v>555</v>
      </c>
      <c r="F194" s="9">
        <f>SUM(F188:F193)</f>
        <v>57.300000000000004</v>
      </c>
      <c r="G194" s="11">
        <f t="shared" ref="G194:J194" si="25">SUM(G187:G193)</f>
        <v>28.05</v>
      </c>
      <c r="H194" s="11">
        <f t="shared" si="25"/>
        <v>38.63000000000001</v>
      </c>
      <c r="I194" s="12">
        <f t="shared" si="25"/>
        <v>107.5</v>
      </c>
      <c r="J194" s="11">
        <f t="shared" si="25"/>
        <v>894.89999999999986</v>
      </c>
      <c r="K194" s="38"/>
    </row>
    <row r="195" spans="1:11" ht="18" customHeight="1" thickBot="1" x14ac:dyDescent="0.3">
      <c r="B195" s="89" t="s">
        <v>19</v>
      </c>
      <c r="C195" s="91" t="s">
        <v>153</v>
      </c>
      <c r="D195" s="92"/>
      <c r="E195" s="6">
        <v>100</v>
      </c>
      <c r="F195" s="7">
        <v>9.85</v>
      </c>
      <c r="G195" s="7">
        <v>2.12</v>
      </c>
      <c r="H195" s="7">
        <v>7.13</v>
      </c>
      <c r="I195" s="8">
        <v>10.14</v>
      </c>
      <c r="J195" s="7">
        <v>113.1</v>
      </c>
      <c r="K195" s="29" t="s">
        <v>154</v>
      </c>
    </row>
    <row r="196" spans="1:11" ht="15.75" customHeight="1" thickBot="1" x14ac:dyDescent="0.3">
      <c r="B196" s="90"/>
      <c r="C196" s="93" t="s">
        <v>52</v>
      </c>
      <c r="D196" s="94"/>
      <c r="E196" s="9">
        <v>250</v>
      </c>
      <c r="F196" s="9">
        <v>14.86</v>
      </c>
      <c r="G196" s="9">
        <v>5.76</v>
      </c>
      <c r="H196" s="9">
        <v>4.0999999999999996</v>
      </c>
      <c r="I196" s="10">
        <v>14.25</v>
      </c>
      <c r="J196" s="9">
        <v>117</v>
      </c>
      <c r="K196" s="32" t="s">
        <v>123</v>
      </c>
    </row>
    <row r="197" spans="1:11" ht="18" customHeight="1" thickBot="1" x14ac:dyDescent="0.3">
      <c r="B197" s="90"/>
      <c r="C197" s="58" t="s">
        <v>107</v>
      </c>
      <c r="D197" s="59"/>
      <c r="E197" s="7">
        <v>200</v>
      </c>
      <c r="F197" s="9">
        <v>41.05</v>
      </c>
      <c r="G197" s="9">
        <v>15.86</v>
      </c>
      <c r="H197" s="9">
        <v>37.11</v>
      </c>
      <c r="I197" s="10">
        <v>33.22</v>
      </c>
      <c r="J197" s="9">
        <v>528.29999999999995</v>
      </c>
      <c r="K197" s="32" t="s">
        <v>108</v>
      </c>
    </row>
    <row r="198" spans="1:11" ht="15.75" thickBot="1" x14ac:dyDescent="0.3">
      <c r="B198" s="90"/>
      <c r="C198" s="58" t="s">
        <v>134</v>
      </c>
      <c r="D198" s="59"/>
      <c r="E198" s="9">
        <v>200</v>
      </c>
      <c r="F198" s="9">
        <v>5.83</v>
      </c>
      <c r="G198" s="9">
        <v>0.19</v>
      </c>
      <c r="H198" s="9">
        <v>0.04</v>
      </c>
      <c r="I198" s="10">
        <v>7.98</v>
      </c>
      <c r="J198" s="9">
        <v>33</v>
      </c>
      <c r="K198" s="32" t="s">
        <v>92</v>
      </c>
    </row>
    <row r="199" spans="1:11" ht="15.75" thickBot="1" x14ac:dyDescent="0.3">
      <c r="B199" s="112"/>
      <c r="C199" s="15" t="s">
        <v>22</v>
      </c>
      <c r="D199" s="10"/>
      <c r="E199" s="9">
        <v>120</v>
      </c>
      <c r="F199" s="9">
        <v>8.14</v>
      </c>
      <c r="G199" s="9">
        <v>9.1199999999999992</v>
      </c>
      <c r="H199" s="9">
        <v>0.96</v>
      </c>
      <c r="I199" s="10">
        <v>59.04</v>
      </c>
      <c r="J199" s="9">
        <v>281.3</v>
      </c>
      <c r="K199" s="32" t="s">
        <v>55</v>
      </c>
    </row>
    <row r="200" spans="1:11" ht="15.75" thickBot="1" x14ac:dyDescent="0.3">
      <c r="B200" s="80" t="s">
        <v>23</v>
      </c>
      <c r="C200" s="81"/>
      <c r="D200" s="82"/>
      <c r="E200" s="16">
        <f t="shared" ref="E200:J200" si="26">SUM(E195:E199)</f>
        <v>870</v>
      </c>
      <c r="F200" s="17">
        <f>SUM(F195:F199)</f>
        <v>79.72999999999999</v>
      </c>
      <c r="G200" s="17">
        <f t="shared" si="26"/>
        <v>33.049999999999997</v>
      </c>
      <c r="H200" s="17">
        <f t="shared" si="26"/>
        <v>49.34</v>
      </c>
      <c r="I200" s="18">
        <f t="shared" si="26"/>
        <v>124.63</v>
      </c>
      <c r="J200" s="17">
        <f t="shared" si="26"/>
        <v>1072.7</v>
      </c>
      <c r="K200" s="39"/>
    </row>
    <row r="201" spans="1:11" ht="15.75" thickBot="1" x14ac:dyDescent="0.3">
      <c r="B201" s="83" t="s">
        <v>25</v>
      </c>
      <c r="C201" s="84"/>
      <c r="D201" s="85"/>
      <c r="E201" s="11">
        <f t="shared" ref="E201:J201" si="27">SUM(E194+E200)</f>
        <v>1425</v>
      </c>
      <c r="F201" s="11">
        <f>SUM(F194,F200)</f>
        <v>137.03</v>
      </c>
      <c r="G201" s="11">
        <f t="shared" si="27"/>
        <v>61.099999999999994</v>
      </c>
      <c r="H201" s="11">
        <f t="shared" si="27"/>
        <v>87.970000000000013</v>
      </c>
      <c r="I201" s="12">
        <f t="shared" si="27"/>
        <v>232.13</v>
      </c>
      <c r="J201" s="11">
        <f t="shared" si="27"/>
        <v>1967.6</v>
      </c>
      <c r="K201" s="38"/>
    </row>
    <row r="202" spans="1:11" x14ac:dyDescent="0.25">
      <c r="B202" s="23"/>
      <c r="C202" s="23"/>
      <c r="D202" s="23"/>
      <c r="E202" s="21"/>
      <c r="F202" s="21"/>
      <c r="G202" s="21"/>
      <c r="H202" s="21"/>
      <c r="I202" s="21"/>
      <c r="J202" s="21"/>
      <c r="K202" s="22"/>
    </row>
    <row r="203" spans="1:11" ht="179.25" customHeight="1" thickBot="1" x14ac:dyDescent="0.3">
      <c r="B203" s="27"/>
      <c r="C203" s="27"/>
      <c r="D203" s="27"/>
      <c r="E203" s="28"/>
      <c r="F203" s="28"/>
      <c r="G203" s="21"/>
      <c r="H203" s="21"/>
      <c r="I203" s="21"/>
      <c r="J203" s="21"/>
      <c r="K203" s="22"/>
    </row>
    <row r="204" spans="1:11" ht="15.75" thickBot="1" x14ac:dyDescent="0.3">
      <c r="B204" s="60" t="s">
        <v>81</v>
      </c>
      <c r="C204" s="61"/>
      <c r="D204" s="61"/>
      <c r="E204" s="61"/>
      <c r="F204" s="62"/>
      <c r="G204" s="69" t="s">
        <v>8</v>
      </c>
      <c r="H204" s="70"/>
      <c r="I204" s="71"/>
      <c r="J204" s="72" t="s">
        <v>9</v>
      </c>
      <c r="K204" s="22"/>
    </row>
    <row r="205" spans="1:11" x14ac:dyDescent="0.25">
      <c r="B205" s="63"/>
      <c r="C205" s="64"/>
      <c r="D205" s="64"/>
      <c r="E205" s="64"/>
      <c r="F205" s="65"/>
      <c r="G205" s="75" t="s">
        <v>11</v>
      </c>
      <c r="H205" s="75" t="s">
        <v>12</v>
      </c>
      <c r="I205" s="75" t="s">
        <v>13</v>
      </c>
      <c r="J205" s="73"/>
      <c r="K205" s="22"/>
    </row>
    <row r="206" spans="1:11" ht="18.75" customHeight="1" thickBot="1" x14ac:dyDescent="0.3">
      <c r="B206" s="63"/>
      <c r="C206" s="64"/>
      <c r="D206" s="64"/>
      <c r="E206" s="64"/>
      <c r="F206" s="65"/>
      <c r="G206" s="76"/>
      <c r="H206" s="76"/>
      <c r="I206" s="76"/>
      <c r="J206" s="74"/>
    </row>
    <row r="207" spans="1:11" ht="16.5" customHeight="1" thickBot="1" x14ac:dyDescent="0.3">
      <c r="B207" s="66"/>
      <c r="C207" s="67"/>
      <c r="D207" s="67"/>
      <c r="E207" s="67"/>
      <c r="F207" s="68"/>
      <c r="G207" s="11">
        <f>SUM(G201+G181+G163+G144+G124+G103+G85+G66+G45+G25)</f>
        <v>614.01</v>
      </c>
      <c r="H207" s="11">
        <f>SUM(H201+H181+H163+H144+H124+H103+H85+H66+H45+H25)</f>
        <v>591.54000000000008</v>
      </c>
      <c r="I207" s="12">
        <f>SUM(I201+I181+I163+I144+I124+I103+I85+I66+I45+I25)</f>
        <v>2199.125</v>
      </c>
      <c r="J207" s="11">
        <f>SUM(J201+J181+J163+J144+J124+J103+J85+J66+J45+J25)</f>
        <v>16562.479999999996</v>
      </c>
      <c r="K207" s="21"/>
    </row>
    <row r="209" spans="2:10" ht="15.75" thickBot="1" x14ac:dyDescent="0.3"/>
    <row r="210" spans="2:10" ht="15.75" thickBot="1" x14ac:dyDescent="0.3">
      <c r="B210" s="60" t="s">
        <v>82</v>
      </c>
      <c r="C210" s="61"/>
      <c r="D210" s="61"/>
      <c r="E210" s="61"/>
      <c r="F210" s="62"/>
      <c r="G210" s="69" t="s">
        <v>8</v>
      </c>
      <c r="H210" s="70"/>
      <c r="I210" s="71"/>
      <c r="J210" s="72" t="s">
        <v>9</v>
      </c>
    </row>
    <row r="211" spans="2:10" x14ac:dyDescent="0.25">
      <c r="B211" s="63"/>
      <c r="C211" s="64"/>
      <c r="D211" s="64"/>
      <c r="E211" s="64"/>
      <c r="F211" s="65"/>
      <c r="G211" s="75" t="s">
        <v>11</v>
      </c>
      <c r="H211" s="75" t="s">
        <v>12</v>
      </c>
      <c r="I211" s="75" t="s">
        <v>13</v>
      </c>
      <c r="J211" s="73"/>
    </row>
    <row r="212" spans="2:10" ht="15.75" thickBot="1" x14ac:dyDescent="0.3">
      <c r="B212" s="63"/>
      <c r="C212" s="64"/>
      <c r="D212" s="64"/>
      <c r="E212" s="64"/>
      <c r="F212" s="65"/>
      <c r="G212" s="76"/>
      <c r="H212" s="76"/>
      <c r="I212" s="76"/>
      <c r="J212" s="74"/>
    </row>
    <row r="213" spans="2:10" ht="15.75" thickBot="1" x14ac:dyDescent="0.3">
      <c r="B213" s="66"/>
      <c r="C213" s="67"/>
      <c r="D213" s="67"/>
      <c r="E213" s="67"/>
      <c r="F213" s="68"/>
      <c r="G213" s="11">
        <f>SUM(G17+G37+G58+G78+G96+G115+G135+G156+G173+G194)</f>
        <v>239.4</v>
      </c>
      <c r="H213" s="11">
        <f>SUM(H194+H173+H156+H135+H115+H96+H78+H58+H37+H17)</f>
        <v>221.22</v>
      </c>
      <c r="I213" s="12">
        <f>SUM(I194+I173+I156+I135+I115+I96+I78+I58+I37+I17)</f>
        <v>836.51</v>
      </c>
      <c r="J213" s="11">
        <f>SUM(J194+J173+J156+J135+J115+J96+J78+J58+J37+J17)</f>
        <v>6300.1</v>
      </c>
    </row>
    <row r="216" spans="2:10" ht="15.75" thickBot="1" x14ac:dyDescent="0.3"/>
    <row r="217" spans="2:10" ht="15.75" thickBot="1" x14ac:dyDescent="0.3">
      <c r="B217" s="60" t="s">
        <v>83</v>
      </c>
      <c r="C217" s="61"/>
      <c r="D217" s="61"/>
      <c r="E217" s="61"/>
      <c r="F217" s="62"/>
      <c r="G217" s="69" t="s">
        <v>8</v>
      </c>
      <c r="H217" s="70"/>
      <c r="I217" s="71"/>
      <c r="J217" s="72" t="s">
        <v>9</v>
      </c>
    </row>
    <row r="218" spans="2:10" x14ac:dyDescent="0.25">
      <c r="B218" s="63"/>
      <c r="C218" s="64"/>
      <c r="D218" s="64"/>
      <c r="E218" s="64"/>
      <c r="F218" s="65"/>
      <c r="G218" s="75" t="s">
        <v>11</v>
      </c>
      <c r="H218" s="75" t="s">
        <v>12</v>
      </c>
      <c r="I218" s="75" t="s">
        <v>13</v>
      </c>
      <c r="J218" s="73"/>
    </row>
    <row r="219" spans="2:10" ht="15.75" thickBot="1" x14ac:dyDescent="0.3">
      <c r="B219" s="63"/>
      <c r="C219" s="64"/>
      <c r="D219" s="64"/>
      <c r="E219" s="64"/>
      <c r="F219" s="65"/>
      <c r="G219" s="76"/>
      <c r="H219" s="76"/>
      <c r="I219" s="76"/>
      <c r="J219" s="74"/>
    </row>
    <row r="220" spans="2:10" ht="15.75" thickBot="1" x14ac:dyDescent="0.3">
      <c r="B220" s="66"/>
      <c r="C220" s="67"/>
      <c r="D220" s="67"/>
      <c r="E220" s="67"/>
      <c r="F220" s="68"/>
      <c r="G220" s="11">
        <f>SUM(G24+G44+G65+G84+G102+G123+G143+G162+G180+G200)</f>
        <v>374.60999999999996</v>
      </c>
      <c r="H220" s="11">
        <f>SUM(H200+H180+H162+H143+H123+H102+H84+H65+H44+H24)</f>
        <v>370.32000000000005</v>
      </c>
      <c r="I220" s="12">
        <f>SUM(SUM(I200+I180+I162+I143+I123+I102+I84+I65+I44+I24))</f>
        <v>1362.615</v>
      </c>
      <c r="J220" s="11">
        <f>SUM(J200+J180+J162+J143+J123+J102+J84+J65+J44+J24)</f>
        <v>10262.380000000001</v>
      </c>
    </row>
  </sheetData>
  <mergeCells count="250">
    <mergeCell ref="K87:K89"/>
    <mergeCell ref="G88:G89"/>
    <mergeCell ref="H88:H89"/>
    <mergeCell ref="I88:I89"/>
    <mergeCell ref="C198:D198"/>
    <mergeCell ref="M110:N110"/>
    <mergeCell ref="M111:N111"/>
    <mergeCell ref="M112:N112"/>
    <mergeCell ref="M113:N113"/>
    <mergeCell ref="M114:N114"/>
    <mergeCell ref="C133:D133"/>
    <mergeCell ref="C134:D134"/>
    <mergeCell ref="C121:D121"/>
    <mergeCell ref="G126:I126"/>
    <mergeCell ref="J126:J128"/>
    <mergeCell ref="K126:K128"/>
    <mergeCell ref="G127:G128"/>
    <mergeCell ref="H127:H128"/>
    <mergeCell ref="I127:I128"/>
    <mergeCell ref="F126:F128"/>
    <mergeCell ref="F165:F167"/>
    <mergeCell ref="G165:I165"/>
    <mergeCell ref="J165:J167"/>
    <mergeCell ref="K165:K167"/>
    <mergeCell ref="B4:C4"/>
    <mergeCell ref="C74:D74"/>
    <mergeCell ref="C95:D95"/>
    <mergeCell ref="E69:E71"/>
    <mergeCell ref="B28:B30"/>
    <mergeCell ref="C28:D30"/>
    <mergeCell ref="E28:E30"/>
    <mergeCell ref="C34:D34"/>
    <mergeCell ref="C39:D39"/>
    <mergeCell ref="B32:B36"/>
    <mergeCell ref="B37:D37"/>
    <mergeCell ref="B38:B43"/>
    <mergeCell ref="C38:D38"/>
    <mergeCell ref="C42:D42"/>
    <mergeCell ref="B44:D44"/>
    <mergeCell ref="B45:D45"/>
    <mergeCell ref="B65:D65"/>
    <mergeCell ref="C61:D61"/>
    <mergeCell ref="B6:G6"/>
    <mergeCell ref="B8:C8"/>
    <mergeCell ref="B9:B11"/>
    <mergeCell ref="C9:D11"/>
    <mergeCell ref="E9:E11"/>
    <mergeCell ref="C48:D50"/>
    <mergeCell ref="G166:G167"/>
    <mergeCell ref="H166:H167"/>
    <mergeCell ref="I166:I167"/>
    <mergeCell ref="F106:F108"/>
    <mergeCell ref="G106:I106"/>
    <mergeCell ref="J106:J108"/>
    <mergeCell ref="K106:K108"/>
    <mergeCell ref="G107:G108"/>
    <mergeCell ref="H107:H108"/>
    <mergeCell ref="I107:I108"/>
    <mergeCell ref="J146:J148"/>
    <mergeCell ref="K146:K148"/>
    <mergeCell ref="G147:G148"/>
    <mergeCell ref="H147:H148"/>
    <mergeCell ref="I147:I148"/>
    <mergeCell ref="B156:D156"/>
    <mergeCell ref="B157:B161"/>
    <mergeCell ref="C158:D158"/>
    <mergeCell ref="C159:D159"/>
    <mergeCell ref="B66:D66"/>
    <mergeCell ref="B69:B71"/>
    <mergeCell ref="C69:D71"/>
    <mergeCell ref="B130:B134"/>
    <mergeCell ref="C130:D130"/>
    <mergeCell ref="C131:D131"/>
    <mergeCell ref="C132:D132"/>
    <mergeCell ref="B115:D115"/>
    <mergeCell ref="B116:B122"/>
    <mergeCell ref="C117:D117"/>
    <mergeCell ref="C118:D118"/>
    <mergeCell ref="B123:D123"/>
    <mergeCell ref="B124:D124"/>
    <mergeCell ref="B126:B128"/>
    <mergeCell ref="C126:D128"/>
    <mergeCell ref="C152:D152"/>
    <mergeCell ref="C155:D155"/>
    <mergeCell ref="B110:B114"/>
    <mergeCell ref="C110:D110"/>
    <mergeCell ref="C100:D100"/>
    <mergeCell ref="C120:D120"/>
    <mergeCell ref="C112:D112"/>
    <mergeCell ref="C114:D114"/>
    <mergeCell ref="E106:E108"/>
    <mergeCell ref="B58:D58"/>
    <mergeCell ref="B59:B64"/>
    <mergeCell ref="C60:D60"/>
    <mergeCell ref="C150:D150"/>
    <mergeCell ref="B7:H7"/>
    <mergeCell ref="B13:B16"/>
    <mergeCell ref="C16:D16"/>
    <mergeCell ref="C18:D18"/>
    <mergeCell ref="C20:D20"/>
    <mergeCell ref="B18:B23"/>
    <mergeCell ref="C19:D19"/>
    <mergeCell ref="C21:D21"/>
    <mergeCell ref="E126:E128"/>
    <mergeCell ref="C116:D116"/>
    <mergeCell ref="C80:D80"/>
    <mergeCell ref="B84:D84"/>
    <mergeCell ref="B102:D102"/>
    <mergeCell ref="B103:D103"/>
    <mergeCell ref="B106:B108"/>
    <mergeCell ref="C106:D108"/>
    <mergeCell ref="E48:E50"/>
    <mergeCell ref="B73:B77"/>
    <mergeCell ref="C73:D73"/>
    <mergeCell ref="C77:D77"/>
    <mergeCell ref="B52:B57"/>
    <mergeCell ref="C52:D52"/>
    <mergeCell ref="B48:B50"/>
    <mergeCell ref="B25:D25"/>
    <mergeCell ref="B24:D24"/>
    <mergeCell ref="J9:J11"/>
    <mergeCell ref="K9:K11"/>
    <mergeCell ref="G10:G11"/>
    <mergeCell ref="H10:H11"/>
    <mergeCell ref="I10:I11"/>
    <mergeCell ref="C13:D13"/>
    <mergeCell ref="C14:D14"/>
    <mergeCell ref="C15:D15"/>
    <mergeCell ref="B17:D17"/>
    <mergeCell ref="F9:F11"/>
    <mergeCell ref="G9:I9"/>
    <mergeCell ref="F28:F30"/>
    <mergeCell ref="G28:I28"/>
    <mergeCell ref="J28:J30"/>
    <mergeCell ref="K28:K30"/>
    <mergeCell ref="G29:G30"/>
    <mergeCell ref="H29:H30"/>
    <mergeCell ref="I29:I30"/>
    <mergeCell ref="K69:K71"/>
    <mergeCell ref="G70:G71"/>
    <mergeCell ref="H70:H71"/>
    <mergeCell ref="I70:I71"/>
    <mergeCell ref="J48:J50"/>
    <mergeCell ref="K48:K50"/>
    <mergeCell ref="G49:G50"/>
    <mergeCell ref="H49:H50"/>
    <mergeCell ref="I49:I50"/>
    <mergeCell ref="F48:F50"/>
    <mergeCell ref="G48:I48"/>
    <mergeCell ref="F87:F89"/>
    <mergeCell ref="G87:I87"/>
    <mergeCell ref="B96:D96"/>
    <mergeCell ref="B91:B95"/>
    <mergeCell ref="C91:D91"/>
    <mergeCell ref="C92:D92"/>
    <mergeCell ref="F69:F71"/>
    <mergeCell ref="G69:I69"/>
    <mergeCell ref="J69:J71"/>
    <mergeCell ref="B85:D85"/>
    <mergeCell ref="B87:B89"/>
    <mergeCell ref="C87:D89"/>
    <mergeCell ref="E87:E89"/>
    <mergeCell ref="C81:D81"/>
    <mergeCell ref="B78:D78"/>
    <mergeCell ref="B79:B83"/>
    <mergeCell ref="C79:D79"/>
    <mergeCell ref="J87:J89"/>
    <mergeCell ref="E184:E186"/>
    <mergeCell ref="F184:F186"/>
    <mergeCell ref="G184:I184"/>
    <mergeCell ref="F146:F148"/>
    <mergeCell ref="G146:I146"/>
    <mergeCell ref="B162:D162"/>
    <mergeCell ref="J184:J186"/>
    <mergeCell ref="K184:K186"/>
    <mergeCell ref="G185:G186"/>
    <mergeCell ref="H185:H186"/>
    <mergeCell ref="I185:I186"/>
    <mergeCell ref="C165:D167"/>
    <mergeCell ref="B173:D173"/>
    <mergeCell ref="B174:B179"/>
    <mergeCell ref="C175:D175"/>
    <mergeCell ref="C176:D176"/>
    <mergeCell ref="C177:D177"/>
    <mergeCell ref="C178:D178"/>
    <mergeCell ref="B169:B172"/>
    <mergeCell ref="B165:B167"/>
    <mergeCell ref="C169:D169"/>
    <mergeCell ref="C171:D171"/>
    <mergeCell ref="C172:D172"/>
    <mergeCell ref="B150:B155"/>
    <mergeCell ref="C146:D148"/>
    <mergeCell ref="B163:D163"/>
    <mergeCell ref="B97:B101"/>
    <mergeCell ref="C97:D97"/>
    <mergeCell ref="C98:D98"/>
    <mergeCell ref="C99:D99"/>
    <mergeCell ref="H205:H206"/>
    <mergeCell ref="I205:I206"/>
    <mergeCell ref="B143:D143"/>
    <mergeCell ref="E146:E148"/>
    <mergeCell ref="E165:E167"/>
    <mergeCell ref="C188:D188"/>
    <mergeCell ref="C193:D193"/>
    <mergeCell ref="B188:B193"/>
    <mergeCell ref="C189:D189"/>
    <mergeCell ref="B194:D194"/>
    <mergeCell ref="B195:B199"/>
    <mergeCell ref="C196:D196"/>
    <mergeCell ref="C197:D197"/>
    <mergeCell ref="C195:D195"/>
    <mergeCell ref="B180:D180"/>
    <mergeCell ref="B181:D181"/>
    <mergeCell ref="B184:B186"/>
    <mergeCell ref="C184:D186"/>
    <mergeCell ref="B217:F220"/>
    <mergeCell ref="G217:I217"/>
    <mergeCell ref="J217:J219"/>
    <mergeCell ref="G218:G219"/>
    <mergeCell ref="H218:H219"/>
    <mergeCell ref="I218:I219"/>
    <mergeCell ref="C3:D3"/>
    <mergeCell ref="C57:D57"/>
    <mergeCell ref="C54:D54"/>
    <mergeCell ref="C32:D32"/>
    <mergeCell ref="C35:D35"/>
    <mergeCell ref="C36:D36"/>
    <mergeCell ref="C53:D53"/>
    <mergeCell ref="B200:D200"/>
    <mergeCell ref="B201:D201"/>
    <mergeCell ref="B135:D135"/>
    <mergeCell ref="B136:B142"/>
    <mergeCell ref="C136:D136"/>
    <mergeCell ref="C137:D137"/>
    <mergeCell ref="C138:D138"/>
    <mergeCell ref="C139:D139"/>
    <mergeCell ref="C151:D151"/>
    <mergeCell ref="B144:D144"/>
    <mergeCell ref="B146:B148"/>
    <mergeCell ref="C190:D190"/>
    <mergeCell ref="B210:F213"/>
    <mergeCell ref="G210:I210"/>
    <mergeCell ref="B204:F207"/>
    <mergeCell ref="G204:I204"/>
    <mergeCell ref="J204:J206"/>
    <mergeCell ref="G205:G206"/>
    <mergeCell ref="J210:J212"/>
    <mergeCell ref="G211:G212"/>
    <mergeCell ref="H211:H212"/>
    <mergeCell ref="I211:I2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58"/>
  <sheetViews>
    <sheetView tabSelected="1" workbookViewId="0">
      <selection activeCell="F72" sqref="F72"/>
    </sheetView>
  </sheetViews>
  <sheetFormatPr defaultRowHeight="15" x14ac:dyDescent="0.25"/>
  <cols>
    <col min="1" max="1" width="0.85546875" customWidth="1"/>
    <col min="4" max="4" width="23.5703125" customWidth="1"/>
    <col min="5" max="5" width="10.140625" customWidth="1"/>
    <col min="6" max="6" width="10.42578125" customWidth="1"/>
    <col min="7" max="7" width="12" customWidth="1"/>
    <col min="8" max="8" width="11.140625" customWidth="1"/>
    <col min="9" max="9" width="9.5703125" customWidth="1"/>
    <col min="10" max="10" width="14" customWidth="1"/>
    <col min="11" max="11" width="18.140625" customWidth="1"/>
  </cols>
  <sheetData>
    <row r="2" spans="2:11" x14ac:dyDescent="0.25">
      <c r="B2" t="s">
        <v>0</v>
      </c>
    </row>
    <row r="3" spans="2:11" x14ac:dyDescent="0.25">
      <c r="B3" t="s">
        <v>1</v>
      </c>
    </row>
    <row r="4" spans="2:11" x14ac:dyDescent="0.25">
      <c r="B4" t="s">
        <v>2</v>
      </c>
      <c r="C4" s="77" t="s">
        <v>68</v>
      </c>
      <c r="D4" s="77"/>
    </row>
    <row r="5" spans="2:11" x14ac:dyDescent="0.25">
      <c r="B5" s="77" t="s">
        <v>159</v>
      </c>
      <c r="C5" s="77"/>
    </row>
    <row r="6" spans="2:11" ht="23.25" x14ac:dyDescent="0.35">
      <c r="F6" s="1" t="s">
        <v>3</v>
      </c>
      <c r="G6" s="1"/>
      <c r="H6" s="37"/>
      <c r="I6" s="37"/>
    </row>
    <row r="7" spans="2:11" x14ac:dyDescent="0.25">
      <c r="B7" s="121" t="s">
        <v>126</v>
      </c>
      <c r="C7" s="121"/>
      <c r="D7" s="121"/>
      <c r="E7" s="121"/>
      <c r="F7" s="121"/>
      <c r="G7" s="121"/>
      <c r="H7" s="121"/>
    </row>
    <row r="8" spans="2:11" x14ac:dyDescent="0.25">
      <c r="B8" s="120" t="s">
        <v>160</v>
      </c>
      <c r="C8" s="120"/>
      <c r="D8" s="120"/>
      <c r="E8" s="120"/>
      <c r="F8" s="120"/>
      <c r="G8" s="120"/>
      <c r="H8" s="120"/>
    </row>
    <row r="9" spans="2:11" ht="15.75" thickBot="1" x14ac:dyDescent="0.3">
      <c r="B9" s="122" t="s">
        <v>42</v>
      </c>
      <c r="C9" s="122"/>
    </row>
    <row r="10" spans="2:11" ht="15.75" customHeight="1" thickBot="1" x14ac:dyDescent="0.3">
      <c r="B10" s="95" t="s">
        <v>4</v>
      </c>
      <c r="C10" s="98" t="s">
        <v>5</v>
      </c>
      <c r="D10" s="99"/>
      <c r="E10" s="95" t="s">
        <v>6</v>
      </c>
      <c r="F10" s="95" t="s">
        <v>7</v>
      </c>
      <c r="G10" s="69" t="s">
        <v>8</v>
      </c>
      <c r="H10" s="70"/>
      <c r="I10" s="71"/>
      <c r="J10" s="72" t="s">
        <v>9</v>
      </c>
      <c r="K10" s="95" t="s">
        <v>10</v>
      </c>
    </row>
    <row r="11" spans="2:11" x14ac:dyDescent="0.25">
      <c r="B11" s="96"/>
      <c r="C11" s="100"/>
      <c r="D11" s="101"/>
      <c r="E11" s="96"/>
      <c r="F11" s="96"/>
      <c r="G11" s="75" t="s">
        <v>11</v>
      </c>
      <c r="H11" s="75" t="s">
        <v>12</v>
      </c>
      <c r="I11" s="75" t="s">
        <v>13</v>
      </c>
      <c r="J11" s="73"/>
      <c r="K11" s="96"/>
    </row>
    <row r="12" spans="2:11" ht="18.75" customHeight="1" thickBot="1" x14ac:dyDescent="0.3">
      <c r="B12" s="97"/>
      <c r="C12" s="102"/>
      <c r="D12" s="103"/>
      <c r="E12" s="97"/>
      <c r="F12" s="97"/>
      <c r="G12" s="76"/>
      <c r="H12" s="76"/>
      <c r="I12" s="76"/>
      <c r="J12" s="74"/>
      <c r="K12" s="97"/>
    </row>
    <row r="13" spans="2:11" ht="26.25" thickBot="1" x14ac:dyDescent="0.3">
      <c r="B13" s="3" t="s">
        <v>43</v>
      </c>
      <c r="C13" s="4"/>
      <c r="D13" s="5"/>
      <c r="E13" s="6"/>
      <c r="F13" s="7"/>
      <c r="G13" s="7"/>
      <c r="H13" s="7"/>
      <c r="I13" s="8"/>
      <c r="J13" s="7"/>
      <c r="K13" s="7"/>
    </row>
    <row r="14" spans="2:11" ht="28.5" customHeight="1" thickBot="1" x14ac:dyDescent="0.3">
      <c r="B14" s="114" t="s">
        <v>14</v>
      </c>
      <c r="C14" s="91" t="s">
        <v>129</v>
      </c>
      <c r="D14" s="92"/>
      <c r="E14" s="9">
        <v>200</v>
      </c>
      <c r="F14" s="9">
        <v>16.579999999999998</v>
      </c>
      <c r="G14" s="9">
        <v>4.59</v>
      </c>
      <c r="H14" s="9">
        <v>5.75</v>
      </c>
      <c r="I14" s="10">
        <v>24.27</v>
      </c>
      <c r="J14" s="9">
        <v>167.2</v>
      </c>
      <c r="K14" s="32" t="s">
        <v>127</v>
      </c>
    </row>
    <row r="15" spans="2:11" ht="15.75" customHeight="1" thickBot="1" x14ac:dyDescent="0.3">
      <c r="B15" s="115"/>
      <c r="C15" s="93" t="s">
        <v>15</v>
      </c>
      <c r="D15" s="94"/>
      <c r="E15" s="9">
        <v>200</v>
      </c>
      <c r="F15" s="9">
        <v>7.5</v>
      </c>
      <c r="G15" s="9">
        <v>4.68</v>
      </c>
      <c r="H15" s="9">
        <v>3.52</v>
      </c>
      <c r="I15" s="25">
        <v>12.5</v>
      </c>
      <c r="J15" s="9">
        <v>100.4</v>
      </c>
      <c r="K15" s="32" t="s">
        <v>60</v>
      </c>
    </row>
    <row r="16" spans="2:11" ht="15.75" thickBot="1" x14ac:dyDescent="0.3">
      <c r="B16" s="115"/>
      <c r="C16" s="58" t="s">
        <v>128</v>
      </c>
      <c r="D16" s="59"/>
      <c r="E16" s="9">
        <v>70</v>
      </c>
      <c r="F16" s="9">
        <v>15.4</v>
      </c>
      <c r="G16" s="9">
        <v>5.45</v>
      </c>
      <c r="H16" s="9">
        <v>4.71</v>
      </c>
      <c r="I16" s="10">
        <v>35.56</v>
      </c>
      <c r="J16" s="9">
        <v>206.3</v>
      </c>
      <c r="K16" s="32" t="s">
        <v>55</v>
      </c>
    </row>
    <row r="17" spans="2:11" ht="15.75" thickBot="1" x14ac:dyDescent="0.3">
      <c r="B17" s="115"/>
      <c r="C17" s="130" t="s">
        <v>17</v>
      </c>
      <c r="D17" s="131"/>
      <c r="E17" s="9">
        <v>100</v>
      </c>
      <c r="F17" s="9">
        <v>20</v>
      </c>
      <c r="G17" s="9">
        <v>4.0999999999999996</v>
      </c>
      <c r="H17" s="9">
        <v>1.5</v>
      </c>
      <c r="I17" s="10">
        <v>5.9</v>
      </c>
      <c r="J17" s="9">
        <v>53.5</v>
      </c>
      <c r="K17" s="32" t="s">
        <v>55</v>
      </c>
    </row>
    <row r="18" spans="2:11" ht="15.75" thickBot="1" x14ac:dyDescent="0.3">
      <c r="B18" s="135" t="s">
        <v>145</v>
      </c>
      <c r="C18" s="135"/>
      <c r="D18" s="135"/>
      <c r="E18" s="11">
        <f>SUM(E14:E17)</f>
        <v>570</v>
      </c>
      <c r="F18" s="11">
        <f>SUM(F14:F17)</f>
        <v>59.48</v>
      </c>
      <c r="G18" s="11">
        <f t="shared" ref="G18:J18" si="0">SUM(G14:G17)</f>
        <v>18.82</v>
      </c>
      <c r="H18" s="11">
        <f t="shared" si="0"/>
        <v>15.48</v>
      </c>
      <c r="I18" s="11">
        <f t="shared" si="0"/>
        <v>78.23</v>
      </c>
      <c r="J18" s="11">
        <f t="shared" si="0"/>
        <v>527.40000000000009</v>
      </c>
      <c r="K18" s="29"/>
    </row>
    <row r="19" spans="2:11" ht="15.75" thickBot="1" x14ac:dyDescent="0.3">
      <c r="B19" s="49"/>
      <c r="C19" s="50" t="s">
        <v>156</v>
      </c>
      <c r="D19" s="51"/>
      <c r="E19" s="11">
        <v>200</v>
      </c>
      <c r="F19" s="11">
        <v>28</v>
      </c>
      <c r="G19" s="11">
        <v>0.6</v>
      </c>
      <c r="H19" s="11">
        <v>0</v>
      </c>
      <c r="I19" s="12">
        <v>33</v>
      </c>
      <c r="J19" s="11">
        <v>134.4</v>
      </c>
      <c r="K19" s="29" t="s">
        <v>55</v>
      </c>
    </row>
    <row r="20" spans="2:11" ht="15.75" thickBot="1" x14ac:dyDescent="0.3">
      <c r="B20" s="43" t="s">
        <v>144</v>
      </c>
      <c r="C20" s="78" t="s">
        <v>24</v>
      </c>
      <c r="D20" s="79"/>
      <c r="E20" s="9">
        <v>200</v>
      </c>
      <c r="F20" s="9">
        <v>25</v>
      </c>
      <c r="G20" s="9">
        <v>0.8</v>
      </c>
      <c r="H20" s="9">
        <v>0.8</v>
      </c>
      <c r="I20" s="10">
        <v>19.600000000000001</v>
      </c>
      <c r="J20" s="9">
        <v>88.8</v>
      </c>
      <c r="K20" s="32" t="s">
        <v>55</v>
      </c>
    </row>
    <row r="21" spans="2:11" ht="15.75" thickBot="1" x14ac:dyDescent="0.3">
      <c r="B21" s="83" t="s">
        <v>146</v>
      </c>
      <c r="C21" s="84"/>
      <c r="D21" s="85"/>
      <c r="E21" s="35">
        <f>SUM(E18:E20)</f>
        <v>970</v>
      </c>
      <c r="F21" s="35">
        <f>SUM(F18:F20)</f>
        <v>112.47999999999999</v>
      </c>
      <c r="G21" s="35">
        <f t="shared" ref="G21:J21" si="1">SUM(G18:G20)</f>
        <v>20.220000000000002</v>
      </c>
      <c r="H21" s="35">
        <f t="shared" si="1"/>
        <v>16.28</v>
      </c>
      <c r="I21" s="35">
        <f t="shared" si="1"/>
        <v>130.83000000000001</v>
      </c>
      <c r="J21" s="35">
        <f t="shared" si="1"/>
        <v>750.6</v>
      </c>
      <c r="K21" s="12"/>
    </row>
    <row r="22" spans="2:11" x14ac:dyDescent="0.25">
      <c r="B22" s="34"/>
      <c r="C22" s="34"/>
      <c r="D22" s="34"/>
      <c r="E22" s="34"/>
      <c r="F22" s="21"/>
      <c r="G22" s="21"/>
      <c r="H22" s="21"/>
      <c r="I22" s="21"/>
      <c r="J22" s="21"/>
      <c r="K22" s="21"/>
    </row>
    <row r="23" spans="2:11" ht="140.25" customHeight="1" thickBot="1" x14ac:dyDescent="0.3">
      <c r="B23" s="23"/>
      <c r="C23" s="23"/>
      <c r="D23" s="23"/>
      <c r="E23" s="23"/>
      <c r="F23" s="22"/>
      <c r="G23" s="22"/>
      <c r="H23" s="22"/>
      <c r="I23" s="22"/>
      <c r="J23" s="22"/>
      <c r="K23" s="22"/>
    </row>
    <row r="24" spans="2:11" ht="15.75" customHeight="1" thickBot="1" x14ac:dyDescent="0.3">
      <c r="B24" s="95" t="s">
        <v>4</v>
      </c>
      <c r="C24" s="98" t="s">
        <v>5</v>
      </c>
      <c r="D24" s="99"/>
      <c r="E24" s="95" t="s">
        <v>6</v>
      </c>
      <c r="F24" s="95" t="s">
        <v>7</v>
      </c>
      <c r="G24" s="69" t="s">
        <v>8</v>
      </c>
      <c r="H24" s="70"/>
      <c r="I24" s="71"/>
      <c r="J24" s="72" t="s">
        <v>9</v>
      </c>
      <c r="K24" s="95" t="s">
        <v>10</v>
      </c>
    </row>
    <row r="25" spans="2:11" ht="15" customHeight="1" x14ac:dyDescent="0.25">
      <c r="B25" s="96"/>
      <c r="C25" s="100"/>
      <c r="D25" s="101"/>
      <c r="E25" s="96"/>
      <c r="F25" s="96"/>
      <c r="G25" s="75" t="s">
        <v>11</v>
      </c>
      <c r="H25" s="75" t="s">
        <v>12</v>
      </c>
      <c r="I25" s="75" t="s">
        <v>13</v>
      </c>
      <c r="J25" s="73"/>
      <c r="K25" s="96"/>
    </row>
    <row r="26" spans="2:11" ht="21" customHeight="1" thickBot="1" x14ac:dyDescent="0.3">
      <c r="B26" s="97"/>
      <c r="C26" s="102"/>
      <c r="D26" s="103"/>
      <c r="E26" s="97"/>
      <c r="F26" s="97"/>
      <c r="G26" s="76"/>
      <c r="H26" s="76"/>
      <c r="I26" s="76"/>
      <c r="J26" s="74"/>
      <c r="K26" s="97"/>
    </row>
    <row r="27" spans="2:11" ht="26.25" thickBot="1" x14ac:dyDescent="0.3">
      <c r="B27" s="3" t="s">
        <v>45</v>
      </c>
      <c r="C27" s="4"/>
      <c r="D27" s="5"/>
      <c r="E27" s="6"/>
      <c r="F27" s="7"/>
      <c r="G27" s="7"/>
      <c r="H27" s="7"/>
      <c r="I27" s="8"/>
      <c r="J27" s="7"/>
      <c r="K27" s="7"/>
    </row>
    <row r="28" spans="2:11" ht="15.75" thickBot="1" x14ac:dyDescent="0.3">
      <c r="B28" s="89" t="s">
        <v>14</v>
      </c>
      <c r="C28" s="58" t="s">
        <v>63</v>
      </c>
      <c r="D28" s="59"/>
      <c r="E28" s="9">
        <v>200</v>
      </c>
      <c r="F28" s="9">
        <v>19.59</v>
      </c>
      <c r="G28" s="9">
        <v>10.55</v>
      </c>
      <c r="H28" s="9">
        <v>9.1</v>
      </c>
      <c r="I28" s="10">
        <v>38.21</v>
      </c>
      <c r="J28" s="9">
        <v>277</v>
      </c>
      <c r="K28" s="32" t="s">
        <v>64</v>
      </c>
    </row>
    <row r="29" spans="2:11" ht="15.75" customHeight="1" thickBot="1" x14ac:dyDescent="0.3">
      <c r="B29" s="90"/>
      <c r="C29" s="14" t="s">
        <v>29</v>
      </c>
      <c r="D29" s="10"/>
      <c r="E29" s="9">
        <v>200</v>
      </c>
      <c r="F29" s="9">
        <v>1.77</v>
      </c>
      <c r="G29" s="9">
        <v>0.19</v>
      </c>
      <c r="H29" s="9">
        <v>0.04</v>
      </c>
      <c r="I29" s="10">
        <v>6.42</v>
      </c>
      <c r="J29" s="9">
        <v>26.8</v>
      </c>
      <c r="K29" s="32" t="s">
        <v>65</v>
      </c>
    </row>
    <row r="30" spans="2:11" ht="15.75" thickBot="1" x14ac:dyDescent="0.3">
      <c r="B30" s="90"/>
      <c r="C30" s="58" t="s">
        <v>66</v>
      </c>
      <c r="D30" s="59"/>
      <c r="E30" s="9">
        <v>10</v>
      </c>
      <c r="F30" s="9">
        <v>8</v>
      </c>
      <c r="G30" s="9">
        <v>0.08</v>
      </c>
      <c r="H30" s="10">
        <v>7.25</v>
      </c>
      <c r="I30" s="10">
        <v>0.13</v>
      </c>
      <c r="J30" s="9">
        <v>66.099999999999994</v>
      </c>
      <c r="K30" s="32" t="s">
        <v>67</v>
      </c>
    </row>
    <row r="31" spans="2:11" ht="15.75" thickBot="1" x14ac:dyDescent="0.3">
      <c r="B31" s="90"/>
      <c r="C31" s="58" t="s">
        <v>16</v>
      </c>
      <c r="D31" s="59"/>
      <c r="E31" s="9">
        <v>30</v>
      </c>
      <c r="F31" s="9">
        <v>3.22</v>
      </c>
      <c r="G31" s="9">
        <v>2.25</v>
      </c>
      <c r="H31" s="9">
        <v>0.87</v>
      </c>
      <c r="I31" s="10">
        <v>15.42</v>
      </c>
      <c r="J31" s="9">
        <v>78.5</v>
      </c>
      <c r="K31" s="32" t="s">
        <v>55</v>
      </c>
    </row>
    <row r="32" spans="2:11" ht="15.75" thickBot="1" x14ac:dyDescent="0.3">
      <c r="B32" s="90"/>
      <c r="C32" s="78" t="s">
        <v>24</v>
      </c>
      <c r="D32" s="79"/>
      <c r="E32" s="9">
        <v>200</v>
      </c>
      <c r="F32" s="9">
        <v>25</v>
      </c>
      <c r="G32" s="9">
        <v>0.8</v>
      </c>
      <c r="H32" s="9">
        <v>0.8</v>
      </c>
      <c r="I32" s="10">
        <v>19.600000000000001</v>
      </c>
      <c r="J32" s="9">
        <v>88.8</v>
      </c>
      <c r="K32" s="32" t="s">
        <v>55</v>
      </c>
    </row>
    <row r="33" spans="2:14" ht="15.75" thickBot="1" x14ac:dyDescent="0.3">
      <c r="B33" s="135" t="s">
        <v>145</v>
      </c>
      <c r="C33" s="135"/>
      <c r="D33" s="135"/>
      <c r="E33" s="11">
        <f>SUM(E28:E32)</f>
        <v>640</v>
      </c>
      <c r="F33" s="11">
        <f>SUM(F28:F32)</f>
        <v>57.58</v>
      </c>
      <c r="G33" s="11">
        <f t="shared" ref="G33:J33" si="2">SUM(G28:G32)</f>
        <v>13.870000000000001</v>
      </c>
      <c r="H33" s="11">
        <f t="shared" si="2"/>
        <v>18.060000000000002</v>
      </c>
      <c r="I33" s="11">
        <f t="shared" si="2"/>
        <v>79.78</v>
      </c>
      <c r="J33" s="11">
        <f t="shared" si="2"/>
        <v>537.19999999999993</v>
      </c>
      <c r="K33" s="32"/>
    </row>
    <row r="34" spans="2:14" ht="15.75" customHeight="1" thickBot="1" x14ac:dyDescent="0.3">
      <c r="B34" s="44" t="s">
        <v>144</v>
      </c>
      <c r="C34" s="45" t="s">
        <v>59</v>
      </c>
      <c r="D34" s="10"/>
      <c r="E34" s="9">
        <v>33.299999999999997</v>
      </c>
      <c r="F34" s="9">
        <v>14.8</v>
      </c>
      <c r="G34" s="9">
        <v>2.7</v>
      </c>
      <c r="H34" s="9">
        <v>1.76</v>
      </c>
      <c r="I34" s="10">
        <v>18.28</v>
      </c>
      <c r="J34" s="9">
        <v>99.8</v>
      </c>
      <c r="K34" s="42" t="s">
        <v>55</v>
      </c>
    </row>
    <row r="35" spans="2:14" ht="15.75" thickBot="1" x14ac:dyDescent="0.3">
      <c r="B35" s="83" t="s">
        <v>146</v>
      </c>
      <c r="C35" s="84"/>
      <c r="D35" s="85"/>
      <c r="E35" s="35">
        <f>SUM(E33:E34)</f>
        <v>673.3</v>
      </c>
      <c r="F35" s="35">
        <f>SUM(F33:F34)</f>
        <v>72.38</v>
      </c>
      <c r="G35" s="35">
        <f t="shared" ref="G35:J35" si="3">SUM(G33:G34)</f>
        <v>16.57</v>
      </c>
      <c r="H35" s="35">
        <f t="shared" si="3"/>
        <v>19.820000000000004</v>
      </c>
      <c r="I35" s="35">
        <f t="shared" si="3"/>
        <v>98.06</v>
      </c>
      <c r="J35" s="35">
        <f t="shared" si="3"/>
        <v>636.99999999999989</v>
      </c>
      <c r="K35" s="38"/>
      <c r="M35" s="33"/>
    </row>
    <row r="36" spans="2:14" x14ac:dyDescent="0.25">
      <c r="B36" s="34"/>
      <c r="C36" s="34"/>
      <c r="D36" s="34"/>
      <c r="E36" s="34"/>
      <c r="F36" s="21"/>
      <c r="G36" s="21"/>
      <c r="H36" s="21"/>
      <c r="I36" s="21"/>
      <c r="J36" s="21"/>
      <c r="K36" s="21"/>
      <c r="M36" s="33"/>
    </row>
    <row r="37" spans="2:14" ht="16.5" customHeight="1" thickBot="1" x14ac:dyDescent="0.3">
      <c r="B37" s="23"/>
      <c r="C37" s="23"/>
      <c r="D37" s="23"/>
      <c r="E37" s="23"/>
      <c r="F37" s="21"/>
      <c r="G37" s="21"/>
      <c r="H37" s="21"/>
      <c r="I37" s="21"/>
      <c r="J37" s="21"/>
      <c r="K37" s="22"/>
    </row>
    <row r="38" spans="2:14" ht="15.75" customHeight="1" thickBot="1" x14ac:dyDescent="0.3">
      <c r="B38" s="95" t="s">
        <v>4</v>
      </c>
      <c r="C38" s="98" t="s">
        <v>5</v>
      </c>
      <c r="D38" s="99"/>
      <c r="E38" s="95" t="s">
        <v>6</v>
      </c>
      <c r="F38" s="95" t="s">
        <v>7</v>
      </c>
      <c r="G38" s="69" t="s">
        <v>8</v>
      </c>
      <c r="H38" s="70"/>
      <c r="I38" s="71"/>
      <c r="J38" s="72" t="s">
        <v>9</v>
      </c>
      <c r="K38" s="95" t="s">
        <v>10</v>
      </c>
    </row>
    <row r="39" spans="2:14" x14ac:dyDescent="0.25">
      <c r="B39" s="96"/>
      <c r="C39" s="100"/>
      <c r="D39" s="101"/>
      <c r="E39" s="96"/>
      <c r="F39" s="96"/>
      <c r="G39" s="75" t="s">
        <v>11</v>
      </c>
      <c r="H39" s="75" t="s">
        <v>12</v>
      </c>
      <c r="I39" s="75" t="s">
        <v>13</v>
      </c>
      <c r="J39" s="73"/>
      <c r="K39" s="96"/>
    </row>
    <row r="40" spans="2:14" ht="19.5" customHeight="1" thickBot="1" x14ac:dyDescent="0.3">
      <c r="B40" s="97"/>
      <c r="C40" s="102"/>
      <c r="D40" s="103"/>
      <c r="E40" s="97"/>
      <c r="F40" s="97"/>
      <c r="G40" s="76"/>
      <c r="H40" s="76"/>
      <c r="I40" s="76"/>
      <c r="J40" s="74"/>
      <c r="K40" s="97"/>
    </row>
    <row r="41" spans="2:14" ht="26.25" customHeight="1" thickBot="1" x14ac:dyDescent="0.3">
      <c r="B41" s="3" t="s">
        <v>27</v>
      </c>
      <c r="C41" s="4"/>
      <c r="D41" s="5"/>
      <c r="E41" s="6"/>
      <c r="F41" s="7"/>
      <c r="G41" s="7"/>
      <c r="H41" s="7"/>
      <c r="I41" s="8"/>
      <c r="J41" s="7"/>
      <c r="K41" s="7"/>
    </row>
    <row r="42" spans="2:14" ht="15.75" customHeight="1" thickBot="1" x14ac:dyDescent="0.3">
      <c r="B42" s="89" t="s">
        <v>14</v>
      </c>
      <c r="C42" s="58" t="s">
        <v>155</v>
      </c>
      <c r="D42" s="59"/>
      <c r="E42" s="9">
        <v>80</v>
      </c>
      <c r="F42" s="9">
        <v>32.42</v>
      </c>
      <c r="G42" s="9">
        <v>9.69</v>
      </c>
      <c r="H42" s="9">
        <v>5.19</v>
      </c>
      <c r="I42" s="10">
        <v>4.4000000000000004</v>
      </c>
      <c r="J42" s="9">
        <v>103</v>
      </c>
      <c r="K42" s="32" t="s">
        <v>122</v>
      </c>
    </row>
    <row r="43" spans="2:14" ht="15.75" thickBot="1" x14ac:dyDescent="0.3">
      <c r="B43" s="90"/>
      <c r="C43" s="58" t="s">
        <v>69</v>
      </c>
      <c r="D43" s="59"/>
      <c r="E43" s="9">
        <v>180</v>
      </c>
      <c r="F43" s="9">
        <v>6.83</v>
      </c>
      <c r="G43" s="9">
        <v>7.66</v>
      </c>
      <c r="H43" s="9">
        <v>7.78</v>
      </c>
      <c r="I43" s="10">
        <v>42.59</v>
      </c>
      <c r="J43" s="9">
        <v>271</v>
      </c>
      <c r="K43" s="32" t="s">
        <v>70</v>
      </c>
      <c r="N43" s="33"/>
    </row>
    <row r="44" spans="2:14" ht="15.75" thickBot="1" x14ac:dyDescent="0.3">
      <c r="B44" s="90"/>
      <c r="C44" s="58" t="s">
        <v>71</v>
      </c>
      <c r="D44" s="59"/>
      <c r="E44" s="9">
        <v>25</v>
      </c>
      <c r="F44" s="9">
        <v>2.12</v>
      </c>
      <c r="G44" s="9">
        <v>0.82</v>
      </c>
      <c r="H44" s="9">
        <v>0.06</v>
      </c>
      <c r="I44" s="10">
        <v>2.2400000000000002</v>
      </c>
      <c r="J44" s="9">
        <v>17.600000000000001</v>
      </c>
      <c r="K44" s="32" t="s">
        <v>72</v>
      </c>
    </row>
    <row r="45" spans="2:14" ht="15.75" thickBot="1" x14ac:dyDescent="0.3">
      <c r="B45" s="90"/>
      <c r="C45" s="14" t="s">
        <v>29</v>
      </c>
      <c r="D45" s="10"/>
      <c r="E45" s="9">
        <v>200</v>
      </c>
      <c r="F45" s="9">
        <v>1.77</v>
      </c>
      <c r="G45" s="9">
        <v>0.19</v>
      </c>
      <c r="H45" s="9">
        <v>0.04</v>
      </c>
      <c r="I45" s="10">
        <v>6.42</v>
      </c>
      <c r="J45" s="9">
        <v>26.8</v>
      </c>
      <c r="K45" s="32" t="s">
        <v>65</v>
      </c>
    </row>
    <row r="46" spans="2:14" ht="15.75" thickBot="1" x14ac:dyDescent="0.3">
      <c r="B46" s="90"/>
      <c r="C46" s="24" t="s">
        <v>30</v>
      </c>
      <c r="D46" s="5"/>
      <c r="E46" s="9">
        <v>30</v>
      </c>
      <c r="F46" s="9">
        <v>3.01</v>
      </c>
      <c r="G46" s="9">
        <v>2.2799999999999998</v>
      </c>
      <c r="H46" s="9">
        <v>0.24</v>
      </c>
      <c r="I46" s="10">
        <v>14.76</v>
      </c>
      <c r="J46" s="9">
        <v>70.3</v>
      </c>
      <c r="K46" s="32" t="s">
        <v>55</v>
      </c>
    </row>
    <row r="47" spans="2:14" ht="15.75" thickBot="1" x14ac:dyDescent="0.3">
      <c r="B47" s="90"/>
      <c r="C47" s="126" t="s">
        <v>73</v>
      </c>
      <c r="D47" s="127"/>
      <c r="E47" s="9">
        <v>50</v>
      </c>
      <c r="F47" s="9">
        <v>8.75</v>
      </c>
      <c r="G47" s="9">
        <v>2.95</v>
      </c>
      <c r="H47" s="9">
        <v>2.35</v>
      </c>
      <c r="I47" s="10">
        <v>37.5</v>
      </c>
      <c r="J47" s="9">
        <v>182.9</v>
      </c>
      <c r="K47" s="32" t="s">
        <v>55</v>
      </c>
    </row>
    <row r="48" spans="2:14" ht="15.75" thickBot="1" x14ac:dyDescent="0.3">
      <c r="B48" s="135" t="s">
        <v>145</v>
      </c>
      <c r="C48" s="135"/>
      <c r="D48" s="135"/>
      <c r="E48" s="16">
        <f>SUM(E42:E47)</f>
        <v>565</v>
      </c>
      <c r="F48" s="11">
        <f>SUM(F42:F47)</f>
        <v>54.9</v>
      </c>
      <c r="G48" s="11">
        <f t="shared" ref="G48:J48" si="4">SUM(G42:G47)</f>
        <v>23.590000000000003</v>
      </c>
      <c r="H48" s="11">
        <f t="shared" si="4"/>
        <v>15.66</v>
      </c>
      <c r="I48" s="11">
        <f t="shared" si="4"/>
        <v>107.91000000000001</v>
      </c>
      <c r="J48" s="11">
        <f t="shared" si="4"/>
        <v>671.6</v>
      </c>
      <c r="K48" s="32"/>
    </row>
    <row r="49" spans="2:11" ht="15.75" thickBot="1" x14ac:dyDescent="0.3">
      <c r="B49" s="44" t="s">
        <v>144</v>
      </c>
      <c r="C49" s="128" t="s">
        <v>58</v>
      </c>
      <c r="D49" s="129"/>
      <c r="E49" s="6">
        <v>200</v>
      </c>
      <c r="F49" s="7">
        <v>34</v>
      </c>
      <c r="G49" s="7">
        <v>1.8</v>
      </c>
      <c r="H49" s="7">
        <v>0.4</v>
      </c>
      <c r="I49" s="8">
        <v>16.2</v>
      </c>
      <c r="J49" s="7">
        <v>75.599999999999994</v>
      </c>
      <c r="K49" s="29" t="s">
        <v>55</v>
      </c>
    </row>
    <row r="50" spans="2:11" ht="15.75" thickBot="1" x14ac:dyDescent="0.3">
      <c r="B50" s="132" t="s">
        <v>18</v>
      </c>
      <c r="C50" s="133"/>
      <c r="D50" s="134"/>
      <c r="E50" s="11">
        <f>SUM(E48:E49)</f>
        <v>765</v>
      </c>
      <c r="F50" s="11">
        <f>SUM(F48:F49)</f>
        <v>88.9</v>
      </c>
      <c r="G50" s="11">
        <f t="shared" ref="G50:J50" si="5">SUM(G48:G49)</f>
        <v>25.390000000000004</v>
      </c>
      <c r="H50" s="11">
        <f t="shared" si="5"/>
        <v>16.059999999999999</v>
      </c>
      <c r="I50" s="11">
        <f t="shared" si="5"/>
        <v>124.11000000000001</v>
      </c>
      <c r="J50" s="11">
        <f t="shared" si="5"/>
        <v>747.2</v>
      </c>
      <c r="K50" s="12"/>
    </row>
    <row r="51" spans="2:11" ht="5.25" customHeight="1" x14ac:dyDescent="0.25">
      <c r="B51" s="34"/>
      <c r="C51" s="34"/>
      <c r="D51" s="34"/>
      <c r="E51" s="34"/>
      <c r="F51" s="21"/>
      <c r="G51" s="21"/>
      <c r="H51" s="21"/>
      <c r="I51" s="21"/>
      <c r="J51" s="4"/>
      <c r="K51" s="21"/>
    </row>
    <row r="52" spans="2:11" ht="46.5" customHeight="1" thickBot="1" x14ac:dyDescent="0.3">
      <c r="B52" s="23"/>
      <c r="C52" s="23"/>
      <c r="D52" s="23"/>
      <c r="E52" s="23"/>
      <c r="F52" s="21"/>
      <c r="G52" s="21"/>
      <c r="H52" s="21"/>
      <c r="I52" s="21"/>
      <c r="J52" s="28"/>
      <c r="K52" s="22"/>
    </row>
    <row r="53" spans="2:11" ht="15.75" customHeight="1" thickBot="1" x14ac:dyDescent="0.3">
      <c r="B53" s="95" t="s">
        <v>4</v>
      </c>
      <c r="C53" s="98" t="s">
        <v>5</v>
      </c>
      <c r="D53" s="99"/>
      <c r="E53" s="95" t="s">
        <v>6</v>
      </c>
      <c r="F53" s="95" t="s">
        <v>7</v>
      </c>
      <c r="G53" s="69" t="s">
        <v>8</v>
      </c>
      <c r="H53" s="70"/>
      <c r="I53" s="71"/>
      <c r="J53" s="72" t="s">
        <v>9</v>
      </c>
      <c r="K53" s="95" t="s">
        <v>10</v>
      </c>
    </row>
    <row r="54" spans="2:11" x14ac:dyDescent="0.25">
      <c r="B54" s="96"/>
      <c r="C54" s="100"/>
      <c r="D54" s="101"/>
      <c r="E54" s="96"/>
      <c r="F54" s="96"/>
      <c r="G54" s="75" t="s">
        <v>11</v>
      </c>
      <c r="H54" s="75" t="s">
        <v>12</v>
      </c>
      <c r="I54" s="75" t="s">
        <v>13</v>
      </c>
      <c r="J54" s="73"/>
      <c r="K54" s="96"/>
    </row>
    <row r="55" spans="2:11" ht="19.5" customHeight="1" thickBot="1" x14ac:dyDescent="0.3">
      <c r="B55" s="97"/>
      <c r="C55" s="102"/>
      <c r="D55" s="103"/>
      <c r="E55" s="97"/>
      <c r="F55" s="97"/>
      <c r="G55" s="76"/>
      <c r="H55" s="76"/>
      <c r="I55" s="76"/>
      <c r="J55" s="74"/>
      <c r="K55" s="97"/>
    </row>
    <row r="56" spans="2:11" ht="26.25" thickBot="1" x14ac:dyDescent="0.3">
      <c r="B56" s="3" t="s">
        <v>33</v>
      </c>
      <c r="C56" s="4"/>
      <c r="D56" s="5"/>
      <c r="E56" s="6"/>
      <c r="F56" s="7"/>
      <c r="G56" s="7"/>
      <c r="H56" s="7"/>
      <c r="I56" s="8"/>
      <c r="J56" s="7"/>
      <c r="K56" s="7"/>
    </row>
    <row r="57" spans="2:11" ht="19.5" customHeight="1" thickBot="1" x14ac:dyDescent="0.3">
      <c r="B57" s="89" t="s">
        <v>14</v>
      </c>
      <c r="C57" s="91" t="s">
        <v>149</v>
      </c>
      <c r="D57" s="92"/>
      <c r="E57" s="9">
        <v>200</v>
      </c>
      <c r="F57" s="9">
        <v>38.79</v>
      </c>
      <c r="G57" s="9">
        <v>9.8699999999999992</v>
      </c>
      <c r="H57" s="9">
        <v>7.61</v>
      </c>
      <c r="I57" s="10">
        <v>43.12</v>
      </c>
      <c r="J57" s="9">
        <v>280.5</v>
      </c>
      <c r="K57" s="32" t="s">
        <v>117</v>
      </c>
    </row>
    <row r="58" spans="2:11" ht="15.75" thickBot="1" x14ac:dyDescent="0.3">
      <c r="B58" s="90"/>
      <c r="C58" s="58" t="s">
        <v>150</v>
      </c>
      <c r="D58" s="59"/>
      <c r="E58" s="9">
        <v>25</v>
      </c>
      <c r="F58" s="9">
        <v>5.5</v>
      </c>
      <c r="G58" s="9">
        <v>0.82</v>
      </c>
      <c r="H58" s="9">
        <v>0.06</v>
      </c>
      <c r="I58" s="10">
        <v>2.2400000000000002</v>
      </c>
      <c r="J58" s="9">
        <v>17.600000000000001</v>
      </c>
      <c r="K58" s="32" t="s">
        <v>72</v>
      </c>
    </row>
    <row r="59" spans="2:11" ht="15.75" thickBot="1" x14ac:dyDescent="0.3">
      <c r="B59" s="90"/>
      <c r="C59" s="78" t="s">
        <v>151</v>
      </c>
      <c r="D59" s="79"/>
      <c r="E59" s="9">
        <v>30</v>
      </c>
      <c r="F59" s="9">
        <v>3.22</v>
      </c>
      <c r="G59" s="9">
        <v>2.25</v>
      </c>
      <c r="H59" s="10">
        <v>0.87</v>
      </c>
      <c r="I59" s="9">
        <v>15.42</v>
      </c>
      <c r="J59" s="9">
        <v>78.5</v>
      </c>
      <c r="K59" s="32" t="s">
        <v>130</v>
      </c>
    </row>
    <row r="60" spans="2:11" ht="15.75" thickBot="1" x14ac:dyDescent="0.3">
      <c r="B60" s="90"/>
      <c r="C60" s="14" t="s">
        <v>29</v>
      </c>
      <c r="D60" s="10"/>
      <c r="E60" s="9">
        <v>200</v>
      </c>
      <c r="F60" s="9">
        <v>1.77</v>
      </c>
      <c r="G60" s="9">
        <v>0.19</v>
      </c>
      <c r="H60" s="9">
        <v>0.04</v>
      </c>
      <c r="I60" s="10">
        <v>6.42</v>
      </c>
      <c r="J60" s="9">
        <v>26.8</v>
      </c>
      <c r="K60" s="32" t="s">
        <v>65</v>
      </c>
    </row>
    <row r="61" spans="2:11" ht="15.75" thickBot="1" x14ac:dyDescent="0.3">
      <c r="B61" s="90"/>
      <c r="C61" s="126" t="s">
        <v>152</v>
      </c>
      <c r="D61" s="127"/>
      <c r="E61" s="9">
        <v>200</v>
      </c>
      <c r="F61" s="9">
        <v>34</v>
      </c>
      <c r="G61" s="9">
        <v>2.2799999999999998</v>
      </c>
      <c r="H61" s="9">
        <v>0.24</v>
      </c>
      <c r="I61" s="10">
        <v>14.76</v>
      </c>
      <c r="J61" s="9">
        <v>70.3</v>
      </c>
      <c r="K61" s="32" t="s">
        <v>55</v>
      </c>
    </row>
    <row r="62" spans="2:11" ht="15.75" thickBot="1" x14ac:dyDescent="0.3">
      <c r="B62" s="135" t="s">
        <v>145</v>
      </c>
      <c r="C62" s="135"/>
      <c r="D62" s="135"/>
      <c r="E62" s="11">
        <f t="shared" ref="E62:J62" si="6">SUM(E57:E61)</f>
        <v>655</v>
      </c>
      <c r="F62" s="11">
        <f t="shared" si="6"/>
        <v>83.28</v>
      </c>
      <c r="G62" s="11">
        <f t="shared" si="6"/>
        <v>15.409999999999998</v>
      </c>
      <c r="H62" s="11">
        <f t="shared" si="6"/>
        <v>8.8199999999999985</v>
      </c>
      <c r="I62" s="11">
        <f t="shared" si="6"/>
        <v>81.960000000000008</v>
      </c>
      <c r="J62" s="11">
        <f t="shared" si="6"/>
        <v>473.70000000000005</v>
      </c>
      <c r="K62" s="32"/>
    </row>
    <row r="63" spans="2:11" ht="15.75" thickBot="1" x14ac:dyDescent="0.3">
      <c r="B63" s="52"/>
      <c r="C63" s="54" t="s">
        <v>157</v>
      </c>
      <c r="D63" s="55"/>
      <c r="E63" s="11">
        <v>200</v>
      </c>
      <c r="F63" s="11">
        <v>28</v>
      </c>
      <c r="G63" s="11">
        <v>0.6</v>
      </c>
      <c r="H63" s="11">
        <v>0</v>
      </c>
      <c r="I63" s="12">
        <v>33</v>
      </c>
      <c r="J63" s="11">
        <v>134.4</v>
      </c>
      <c r="K63" s="32" t="s">
        <v>55</v>
      </c>
    </row>
    <row r="64" spans="2:11" ht="15.75" thickBot="1" x14ac:dyDescent="0.3">
      <c r="B64" s="46" t="s">
        <v>144</v>
      </c>
      <c r="C64" s="13" t="s">
        <v>59</v>
      </c>
      <c r="D64" s="5"/>
      <c r="E64" s="9">
        <v>33.299999999999997</v>
      </c>
      <c r="F64" s="9">
        <v>14.8</v>
      </c>
      <c r="G64" s="9">
        <v>2.7</v>
      </c>
      <c r="H64" s="9">
        <v>1.76</v>
      </c>
      <c r="I64" s="10">
        <v>18.28</v>
      </c>
      <c r="J64" s="9">
        <v>99.8</v>
      </c>
      <c r="K64" s="32" t="s">
        <v>55</v>
      </c>
    </row>
    <row r="65" spans="2:14" ht="15.75" thickBot="1" x14ac:dyDescent="0.3">
      <c r="B65" s="83" t="s">
        <v>146</v>
      </c>
      <c r="C65" s="84"/>
      <c r="D65" s="85"/>
      <c r="E65" s="11">
        <f>SUM(E62:E64)</f>
        <v>888.3</v>
      </c>
      <c r="F65" s="11">
        <f>SUM(F62:F64)</f>
        <v>126.08</v>
      </c>
      <c r="G65" s="11">
        <f t="shared" ref="G65:J65" si="7">SUM(G62:G64)</f>
        <v>18.709999999999997</v>
      </c>
      <c r="H65" s="11">
        <f t="shared" si="7"/>
        <v>10.579999999999998</v>
      </c>
      <c r="I65" s="11">
        <f t="shared" si="7"/>
        <v>133.24</v>
      </c>
      <c r="J65" s="11">
        <f t="shared" si="7"/>
        <v>707.9</v>
      </c>
      <c r="K65" s="12"/>
    </row>
    <row r="66" spans="2:14" ht="15.75" thickBot="1" x14ac:dyDescent="0.3">
      <c r="B66" s="23"/>
      <c r="C66" s="23"/>
      <c r="D66" s="23"/>
      <c r="E66" s="23"/>
      <c r="F66" s="21"/>
      <c r="G66" s="21"/>
      <c r="H66" s="21"/>
      <c r="I66" s="21"/>
      <c r="J66" s="21"/>
      <c r="K66" s="22"/>
      <c r="N66" s="33"/>
    </row>
    <row r="67" spans="2:14" ht="15.75" customHeight="1" thickBot="1" x14ac:dyDescent="0.3">
      <c r="B67" s="95" t="s">
        <v>4</v>
      </c>
      <c r="C67" s="98" t="s">
        <v>5</v>
      </c>
      <c r="D67" s="99"/>
      <c r="E67" s="95" t="s">
        <v>6</v>
      </c>
      <c r="F67" s="95" t="s">
        <v>7</v>
      </c>
      <c r="G67" s="69" t="s">
        <v>8</v>
      </c>
      <c r="H67" s="70"/>
      <c r="I67" s="71"/>
      <c r="J67" s="72" t="s">
        <v>9</v>
      </c>
      <c r="K67" s="95" t="s">
        <v>10</v>
      </c>
    </row>
    <row r="68" spans="2:14" x14ac:dyDescent="0.25">
      <c r="B68" s="96"/>
      <c r="C68" s="100"/>
      <c r="D68" s="101"/>
      <c r="E68" s="96"/>
      <c r="F68" s="96"/>
      <c r="G68" s="75" t="s">
        <v>11</v>
      </c>
      <c r="H68" s="75" t="s">
        <v>12</v>
      </c>
      <c r="I68" s="75" t="s">
        <v>13</v>
      </c>
      <c r="J68" s="73"/>
      <c r="K68" s="96"/>
    </row>
    <row r="69" spans="2:14" ht="18.75" customHeight="1" thickBot="1" x14ac:dyDescent="0.3">
      <c r="B69" s="97"/>
      <c r="C69" s="102"/>
      <c r="D69" s="103"/>
      <c r="E69" s="97"/>
      <c r="F69" s="97"/>
      <c r="G69" s="76"/>
      <c r="H69" s="76"/>
      <c r="I69" s="76"/>
      <c r="J69" s="74"/>
      <c r="K69" s="97"/>
    </row>
    <row r="70" spans="2:14" ht="26.25" thickBot="1" x14ac:dyDescent="0.3">
      <c r="B70" s="3" t="s">
        <v>35</v>
      </c>
      <c r="C70" s="4"/>
      <c r="D70" s="5"/>
      <c r="E70" s="6"/>
      <c r="F70" s="9"/>
      <c r="G70" s="7"/>
      <c r="H70" s="7"/>
      <c r="I70" s="8"/>
      <c r="J70" s="7"/>
      <c r="K70" s="7"/>
    </row>
    <row r="71" spans="2:14" ht="15.75" customHeight="1" thickBot="1" x14ac:dyDescent="0.3">
      <c r="B71" s="89" t="s">
        <v>14</v>
      </c>
      <c r="C71" s="91" t="s">
        <v>95</v>
      </c>
      <c r="D71" s="92"/>
      <c r="E71" s="9">
        <v>100</v>
      </c>
      <c r="F71" s="9">
        <v>28.86</v>
      </c>
      <c r="G71" s="9">
        <v>14.12</v>
      </c>
      <c r="H71" s="9">
        <v>5.78</v>
      </c>
      <c r="I71" s="10">
        <v>4.46</v>
      </c>
      <c r="J71" s="9">
        <v>126.4</v>
      </c>
      <c r="K71" s="32" t="s">
        <v>96</v>
      </c>
    </row>
    <row r="72" spans="2:14" ht="15.75" customHeight="1" thickBot="1" x14ac:dyDescent="0.3">
      <c r="B72" s="90"/>
      <c r="C72" s="58" t="s">
        <v>112</v>
      </c>
      <c r="D72" s="59"/>
      <c r="E72" s="7">
        <v>200</v>
      </c>
      <c r="F72" s="6">
        <v>8.31</v>
      </c>
      <c r="G72" s="9">
        <v>7.1</v>
      </c>
      <c r="H72" s="9">
        <v>6.56</v>
      </c>
      <c r="I72" s="9">
        <v>43.74</v>
      </c>
      <c r="J72" s="10">
        <v>262.39999999999998</v>
      </c>
      <c r="K72" s="32" t="s">
        <v>113</v>
      </c>
    </row>
    <row r="73" spans="2:14" ht="15.75" thickBot="1" x14ac:dyDescent="0.3">
      <c r="B73" s="90"/>
      <c r="C73" s="14" t="s">
        <v>29</v>
      </c>
      <c r="D73" s="10"/>
      <c r="E73" s="9">
        <v>200</v>
      </c>
      <c r="F73" s="9">
        <v>1.77</v>
      </c>
      <c r="G73" s="9">
        <v>0.19</v>
      </c>
      <c r="H73" s="9">
        <v>0.04</v>
      </c>
      <c r="I73" s="10">
        <v>6.42</v>
      </c>
      <c r="J73" s="9">
        <v>26.8</v>
      </c>
      <c r="K73" s="32" t="s">
        <v>65</v>
      </c>
    </row>
    <row r="74" spans="2:14" ht="15.75" thickBot="1" x14ac:dyDescent="0.3">
      <c r="B74" s="90"/>
      <c r="C74" s="24" t="s">
        <v>30</v>
      </c>
      <c r="D74" s="5"/>
      <c r="E74" s="9">
        <v>30</v>
      </c>
      <c r="F74" s="9">
        <v>3.01</v>
      </c>
      <c r="G74" s="9">
        <v>2.2799999999999998</v>
      </c>
      <c r="H74" s="9">
        <v>0.24</v>
      </c>
      <c r="I74" s="10">
        <v>14.76</v>
      </c>
      <c r="J74" s="9">
        <v>70.3</v>
      </c>
      <c r="K74" s="32" t="s">
        <v>55</v>
      </c>
    </row>
    <row r="75" spans="2:14" ht="15.75" thickBot="1" x14ac:dyDescent="0.3">
      <c r="B75" s="90"/>
      <c r="C75" s="126" t="s">
        <v>73</v>
      </c>
      <c r="D75" s="127"/>
      <c r="E75" s="9">
        <v>50</v>
      </c>
      <c r="F75" s="9">
        <v>8.75</v>
      </c>
      <c r="G75" s="9">
        <v>2.95</v>
      </c>
      <c r="H75" s="9">
        <v>2.35</v>
      </c>
      <c r="I75" s="10">
        <v>37.5</v>
      </c>
      <c r="J75" s="9">
        <v>182.9</v>
      </c>
      <c r="K75" s="32" t="s">
        <v>55</v>
      </c>
    </row>
    <row r="76" spans="2:14" ht="15.75" thickBot="1" x14ac:dyDescent="0.3">
      <c r="B76" s="135" t="s">
        <v>145</v>
      </c>
      <c r="C76" s="135"/>
      <c r="D76" s="135"/>
      <c r="E76" s="11">
        <f>SUM(E71:E75)</f>
        <v>580</v>
      </c>
      <c r="F76" s="11">
        <f>SUM(F71:F75)</f>
        <v>50.7</v>
      </c>
      <c r="G76" s="11">
        <f t="shared" ref="G76:J76" si="8">SUM(G71:G75)</f>
        <v>26.64</v>
      </c>
      <c r="H76" s="11">
        <f t="shared" si="8"/>
        <v>14.969999999999999</v>
      </c>
      <c r="I76" s="11">
        <f t="shared" si="8"/>
        <v>106.88000000000001</v>
      </c>
      <c r="J76" s="11">
        <f t="shared" si="8"/>
        <v>668.8</v>
      </c>
      <c r="K76" s="32"/>
    </row>
    <row r="77" spans="2:14" ht="15.75" thickBot="1" x14ac:dyDescent="0.3">
      <c r="B77" s="89" t="s">
        <v>144</v>
      </c>
      <c r="C77" s="78" t="s">
        <v>24</v>
      </c>
      <c r="D77" s="79"/>
      <c r="E77" s="9">
        <v>200</v>
      </c>
      <c r="F77" s="9">
        <v>25</v>
      </c>
      <c r="G77" s="9">
        <v>0.8</v>
      </c>
      <c r="H77" s="9">
        <v>0.8</v>
      </c>
      <c r="I77" s="10">
        <v>19.600000000000001</v>
      </c>
      <c r="J77" s="9">
        <v>88.8</v>
      </c>
      <c r="K77" s="32" t="s">
        <v>55</v>
      </c>
    </row>
    <row r="78" spans="2:14" ht="15.75" thickBot="1" x14ac:dyDescent="0.3">
      <c r="B78" s="112"/>
      <c r="C78" s="14" t="s">
        <v>59</v>
      </c>
      <c r="D78" s="10"/>
      <c r="E78" s="9">
        <v>33.299999999999997</v>
      </c>
      <c r="F78" s="9">
        <v>14.8</v>
      </c>
      <c r="G78" s="9">
        <v>2.7</v>
      </c>
      <c r="H78" s="9">
        <v>1.76</v>
      </c>
      <c r="I78" s="10">
        <v>18.28</v>
      </c>
      <c r="J78" s="9">
        <v>99.8</v>
      </c>
      <c r="K78" s="32" t="s">
        <v>55</v>
      </c>
    </row>
    <row r="79" spans="2:14" ht="15.75" thickBot="1" x14ac:dyDescent="0.3">
      <c r="B79" s="83" t="s">
        <v>146</v>
      </c>
      <c r="C79" s="84"/>
      <c r="D79" s="85"/>
      <c r="E79" s="11">
        <f>SUM(E76:E78)</f>
        <v>813.3</v>
      </c>
      <c r="F79" s="11">
        <f>SUM(F76,F77,F78)</f>
        <v>90.5</v>
      </c>
      <c r="G79" s="11">
        <f t="shared" ref="G79:J79" si="9">SUM(G76:G78)</f>
        <v>30.14</v>
      </c>
      <c r="H79" s="11">
        <f t="shared" si="9"/>
        <v>17.53</v>
      </c>
      <c r="I79" s="11">
        <f t="shared" si="9"/>
        <v>144.76000000000002</v>
      </c>
      <c r="J79" s="11">
        <f t="shared" si="9"/>
        <v>857.39999999999986</v>
      </c>
      <c r="K79" s="12"/>
    </row>
    <row r="80" spans="2:14" ht="6" customHeight="1" x14ac:dyDescent="0.25">
      <c r="B80" s="23"/>
      <c r="C80" s="23"/>
      <c r="D80" s="23"/>
      <c r="E80" s="23"/>
      <c r="F80" s="21"/>
      <c r="G80" s="21"/>
      <c r="H80" s="21"/>
      <c r="I80" s="21"/>
      <c r="J80" s="21"/>
      <c r="K80" s="22"/>
    </row>
    <row r="81" spans="2:13" ht="8.25" customHeight="1" thickBot="1" x14ac:dyDescent="0.3">
      <c r="B81" s="23"/>
      <c r="C81" s="23"/>
      <c r="D81" s="27"/>
      <c r="E81" s="23"/>
      <c r="F81" s="21"/>
      <c r="G81" s="21"/>
      <c r="H81" s="21"/>
      <c r="I81" s="21"/>
      <c r="J81" s="21"/>
      <c r="K81" s="22"/>
      <c r="M81" s="33"/>
    </row>
    <row r="82" spans="2:13" ht="15.75" customHeight="1" thickBot="1" x14ac:dyDescent="0.3">
      <c r="B82" s="95" t="s">
        <v>4</v>
      </c>
      <c r="C82" s="98" t="s">
        <v>5</v>
      </c>
      <c r="D82" s="99"/>
      <c r="E82" s="95" t="s">
        <v>6</v>
      </c>
      <c r="F82" s="95" t="s">
        <v>7</v>
      </c>
      <c r="G82" s="69" t="s">
        <v>8</v>
      </c>
      <c r="H82" s="70"/>
      <c r="I82" s="71"/>
      <c r="J82" s="72" t="s">
        <v>9</v>
      </c>
      <c r="K82" s="95" t="s">
        <v>10</v>
      </c>
      <c r="M82" s="33"/>
    </row>
    <row r="83" spans="2:13" x14ac:dyDescent="0.25">
      <c r="B83" s="96"/>
      <c r="C83" s="100"/>
      <c r="D83" s="101"/>
      <c r="E83" s="96"/>
      <c r="F83" s="96"/>
      <c r="G83" s="75" t="s">
        <v>11</v>
      </c>
      <c r="H83" s="75" t="s">
        <v>12</v>
      </c>
      <c r="I83" s="75" t="s">
        <v>13</v>
      </c>
      <c r="J83" s="73"/>
      <c r="K83" s="96"/>
    </row>
    <row r="84" spans="2:13" ht="21" customHeight="1" thickBot="1" x14ac:dyDescent="0.3">
      <c r="B84" s="97"/>
      <c r="C84" s="102"/>
      <c r="D84" s="103"/>
      <c r="E84" s="97"/>
      <c r="F84" s="97"/>
      <c r="G84" s="76"/>
      <c r="H84" s="76"/>
      <c r="I84" s="76"/>
      <c r="J84" s="74"/>
      <c r="K84" s="97"/>
    </row>
    <row r="85" spans="2:13" ht="26.25" thickBot="1" x14ac:dyDescent="0.3">
      <c r="B85" s="3" t="s">
        <v>49</v>
      </c>
      <c r="C85" s="4"/>
      <c r="D85" s="5"/>
      <c r="E85" s="6"/>
      <c r="F85" s="7"/>
      <c r="G85" s="7"/>
      <c r="H85" s="7"/>
      <c r="I85" s="8"/>
      <c r="J85" s="7"/>
      <c r="K85" s="7"/>
    </row>
    <row r="86" spans="2:13" ht="15.75" customHeight="1" thickBot="1" x14ac:dyDescent="0.3">
      <c r="B86" s="89" t="s">
        <v>14</v>
      </c>
      <c r="C86" s="91" t="s">
        <v>34</v>
      </c>
      <c r="D86" s="92"/>
      <c r="E86" s="9">
        <v>200</v>
      </c>
      <c r="F86" s="9">
        <v>32.799999999999997</v>
      </c>
      <c r="G86" s="9">
        <v>16.91</v>
      </c>
      <c r="H86" s="9">
        <v>23.96</v>
      </c>
      <c r="I86" s="10">
        <v>4.32</v>
      </c>
      <c r="J86" s="9">
        <v>300.60000000000002</v>
      </c>
      <c r="K86" s="32" t="s">
        <v>74</v>
      </c>
    </row>
    <row r="87" spans="2:13" ht="15.75" thickBot="1" x14ac:dyDescent="0.3">
      <c r="B87" s="90"/>
      <c r="C87" s="14" t="s">
        <v>29</v>
      </c>
      <c r="D87" s="10"/>
      <c r="E87" s="9">
        <v>200</v>
      </c>
      <c r="F87" s="9">
        <v>1.77</v>
      </c>
      <c r="G87" s="9">
        <v>0.19</v>
      </c>
      <c r="H87" s="9">
        <v>0.04</v>
      </c>
      <c r="I87" s="10">
        <v>6.42</v>
      </c>
      <c r="J87" s="9">
        <v>26.8</v>
      </c>
      <c r="K87" s="32" t="s">
        <v>65</v>
      </c>
    </row>
    <row r="88" spans="2:13" ht="15.75" thickBot="1" x14ac:dyDescent="0.3">
      <c r="B88" s="90"/>
      <c r="C88" s="58" t="s">
        <v>16</v>
      </c>
      <c r="D88" s="59"/>
      <c r="E88" s="9">
        <v>30</v>
      </c>
      <c r="F88" s="9">
        <v>3.22</v>
      </c>
      <c r="G88" s="9">
        <v>2.25</v>
      </c>
      <c r="H88" s="9">
        <v>0.87</v>
      </c>
      <c r="I88" s="10">
        <v>15.42</v>
      </c>
      <c r="J88" s="9">
        <v>78.5</v>
      </c>
      <c r="K88" s="32" t="s">
        <v>55</v>
      </c>
    </row>
    <row r="89" spans="2:13" ht="15.75" thickBot="1" x14ac:dyDescent="0.3">
      <c r="B89" s="90"/>
      <c r="C89" s="15" t="s">
        <v>57</v>
      </c>
      <c r="D89" s="10"/>
      <c r="E89" s="9">
        <v>80</v>
      </c>
      <c r="F89" s="9">
        <v>3.67</v>
      </c>
      <c r="G89" s="9">
        <v>1.0900000000000001</v>
      </c>
      <c r="H89" s="9">
        <v>8.1199999999999992</v>
      </c>
      <c r="I89" s="10">
        <v>4.82</v>
      </c>
      <c r="J89" s="9">
        <v>96.7</v>
      </c>
      <c r="K89" s="29" t="s">
        <v>75</v>
      </c>
    </row>
    <row r="90" spans="2:13" ht="15.75" thickBot="1" x14ac:dyDescent="0.3">
      <c r="B90" s="112"/>
      <c r="C90" s="91" t="s">
        <v>56</v>
      </c>
      <c r="D90" s="92"/>
      <c r="E90" s="9">
        <v>40</v>
      </c>
      <c r="F90" s="9">
        <v>6.6</v>
      </c>
      <c r="G90" s="9">
        <v>3</v>
      </c>
      <c r="H90" s="9">
        <v>3.92</v>
      </c>
      <c r="I90" s="10">
        <v>29.76</v>
      </c>
      <c r="J90" s="9">
        <v>166.3</v>
      </c>
      <c r="K90" s="32" t="s">
        <v>55</v>
      </c>
    </row>
    <row r="91" spans="2:13" ht="15.75" thickBot="1" x14ac:dyDescent="0.3">
      <c r="B91" s="135" t="s">
        <v>145</v>
      </c>
      <c r="C91" s="135"/>
      <c r="D91" s="135"/>
      <c r="E91" s="11">
        <f>SUM(E86:E90)</f>
        <v>550</v>
      </c>
      <c r="F91" s="11">
        <f>SUM(F86:F90)</f>
        <v>48.06</v>
      </c>
      <c r="G91" s="11">
        <f t="shared" ref="G91:J91" si="10">SUM(G86:G90)</f>
        <v>23.44</v>
      </c>
      <c r="H91" s="11">
        <f t="shared" si="10"/>
        <v>36.910000000000004</v>
      </c>
      <c r="I91" s="11">
        <f t="shared" si="10"/>
        <v>60.74</v>
      </c>
      <c r="J91" s="11">
        <f t="shared" si="10"/>
        <v>668.90000000000009</v>
      </c>
      <c r="K91" s="32"/>
    </row>
    <row r="92" spans="2:13" ht="15.75" thickBot="1" x14ac:dyDescent="0.3">
      <c r="B92" s="46" t="s">
        <v>144</v>
      </c>
      <c r="C92" s="14" t="s">
        <v>59</v>
      </c>
      <c r="D92" s="10"/>
      <c r="E92" s="9">
        <v>33.299999999999997</v>
      </c>
      <c r="F92" s="9">
        <v>14.8</v>
      </c>
      <c r="G92" s="9">
        <v>2.7</v>
      </c>
      <c r="H92" s="9">
        <v>1.76</v>
      </c>
      <c r="I92" s="10">
        <v>18.28</v>
      </c>
      <c r="J92" s="9">
        <v>99.8</v>
      </c>
      <c r="K92" s="32" t="s">
        <v>55</v>
      </c>
    </row>
    <row r="93" spans="2:13" ht="15.75" thickBot="1" x14ac:dyDescent="0.3">
      <c r="B93" s="83" t="s">
        <v>146</v>
      </c>
      <c r="C93" s="84"/>
      <c r="D93" s="85"/>
      <c r="E93" s="11">
        <f t="shared" ref="E93:J93" si="11">SUM(E91:E92)</f>
        <v>583.29999999999995</v>
      </c>
      <c r="F93" s="11">
        <f t="shared" si="11"/>
        <v>62.86</v>
      </c>
      <c r="G93" s="11">
        <f t="shared" si="11"/>
        <v>26.14</v>
      </c>
      <c r="H93" s="11">
        <f t="shared" si="11"/>
        <v>38.67</v>
      </c>
      <c r="I93" s="11">
        <f t="shared" si="11"/>
        <v>79.02000000000001</v>
      </c>
      <c r="J93" s="11">
        <f t="shared" si="11"/>
        <v>768.7</v>
      </c>
      <c r="K93" s="12"/>
    </row>
    <row r="94" spans="2:13" x14ac:dyDescent="0.25">
      <c r="B94" s="26"/>
      <c r="C94" s="26"/>
      <c r="D94" s="26"/>
      <c r="E94" s="36"/>
      <c r="F94" s="21"/>
      <c r="G94" s="21"/>
      <c r="H94" s="21"/>
      <c r="I94" s="21"/>
      <c r="J94" s="21"/>
      <c r="K94" s="21"/>
    </row>
    <row r="95" spans="2:13" ht="15.75" thickBot="1" x14ac:dyDescent="0.3">
      <c r="B95" s="23"/>
      <c r="C95" s="23"/>
      <c r="D95" s="23"/>
      <c r="E95" s="23"/>
      <c r="F95" s="21"/>
      <c r="G95" s="21"/>
      <c r="H95" s="21"/>
      <c r="I95" s="21"/>
      <c r="J95" s="21"/>
      <c r="K95" s="22"/>
    </row>
    <row r="96" spans="2:13" ht="15.75" customHeight="1" thickBot="1" x14ac:dyDescent="0.3">
      <c r="B96" s="95" t="s">
        <v>4</v>
      </c>
      <c r="C96" s="98" t="s">
        <v>5</v>
      </c>
      <c r="D96" s="99"/>
      <c r="E96" s="95" t="s">
        <v>6</v>
      </c>
      <c r="F96" s="95" t="s">
        <v>7</v>
      </c>
      <c r="G96" s="69" t="s">
        <v>8</v>
      </c>
      <c r="H96" s="70"/>
      <c r="I96" s="71"/>
      <c r="J96" s="72" t="s">
        <v>9</v>
      </c>
      <c r="K96" s="95" t="s">
        <v>10</v>
      </c>
    </row>
    <row r="97" spans="2:11" x14ac:dyDescent="0.25">
      <c r="B97" s="96"/>
      <c r="C97" s="100"/>
      <c r="D97" s="101"/>
      <c r="E97" s="96"/>
      <c r="F97" s="96"/>
      <c r="G97" s="75" t="s">
        <v>11</v>
      </c>
      <c r="H97" s="75" t="s">
        <v>12</v>
      </c>
      <c r="I97" s="75" t="s">
        <v>13</v>
      </c>
      <c r="J97" s="73"/>
      <c r="K97" s="96"/>
    </row>
    <row r="98" spans="2:11" ht="19.5" customHeight="1" thickBot="1" x14ac:dyDescent="0.3">
      <c r="B98" s="97"/>
      <c r="C98" s="102"/>
      <c r="D98" s="103"/>
      <c r="E98" s="97"/>
      <c r="F98" s="97"/>
      <c r="G98" s="76"/>
      <c r="H98" s="76"/>
      <c r="I98" s="76"/>
      <c r="J98" s="74"/>
      <c r="K98" s="97"/>
    </row>
    <row r="99" spans="2:11" ht="26.25" thickBot="1" x14ac:dyDescent="0.3">
      <c r="B99" s="3" t="s">
        <v>37</v>
      </c>
      <c r="C99" s="4"/>
      <c r="D99" s="5"/>
      <c r="E99" s="6"/>
      <c r="F99" s="9"/>
      <c r="G99" s="7"/>
      <c r="H99" s="7"/>
      <c r="I99" s="8"/>
      <c r="J99" s="7"/>
      <c r="K99" s="7"/>
    </row>
    <row r="100" spans="2:11" ht="26.25" customHeight="1" thickBot="1" x14ac:dyDescent="0.3">
      <c r="B100" s="89" t="s">
        <v>14</v>
      </c>
      <c r="C100" s="91" t="s">
        <v>50</v>
      </c>
      <c r="D100" s="92"/>
      <c r="E100" s="9">
        <v>200</v>
      </c>
      <c r="F100" s="9">
        <v>15.34</v>
      </c>
      <c r="G100" s="9">
        <v>5</v>
      </c>
      <c r="H100" s="9">
        <v>5.88</v>
      </c>
      <c r="I100" s="10">
        <v>2.4</v>
      </c>
      <c r="J100" s="9">
        <v>168.9</v>
      </c>
      <c r="K100" s="32" t="s">
        <v>76</v>
      </c>
    </row>
    <row r="101" spans="2:11" ht="15.75" thickBot="1" x14ac:dyDescent="0.3">
      <c r="B101" s="90"/>
      <c r="C101" s="58" t="s">
        <v>77</v>
      </c>
      <c r="D101" s="59"/>
      <c r="E101" s="9">
        <v>200</v>
      </c>
      <c r="F101" s="9">
        <v>8.39</v>
      </c>
      <c r="G101" s="9">
        <v>3.87</v>
      </c>
      <c r="H101" s="9">
        <v>2.86</v>
      </c>
      <c r="I101" s="10">
        <v>11.19</v>
      </c>
      <c r="J101" s="9">
        <v>86</v>
      </c>
      <c r="K101" s="32" t="s">
        <v>78</v>
      </c>
    </row>
    <row r="102" spans="2:11" ht="15.75" thickBot="1" x14ac:dyDescent="0.3">
      <c r="B102" s="90"/>
      <c r="C102" s="58" t="s">
        <v>16</v>
      </c>
      <c r="D102" s="59"/>
      <c r="E102" s="9">
        <v>30</v>
      </c>
      <c r="F102" s="9">
        <v>3.22</v>
      </c>
      <c r="G102" s="9">
        <v>2.25</v>
      </c>
      <c r="H102" s="9">
        <v>0.87</v>
      </c>
      <c r="I102" s="10">
        <v>15.42</v>
      </c>
      <c r="J102" s="9">
        <v>78.5</v>
      </c>
      <c r="K102" s="32" t="s">
        <v>55</v>
      </c>
    </row>
    <row r="103" spans="2:11" ht="15.75" thickBot="1" x14ac:dyDescent="0.3">
      <c r="B103" s="90"/>
      <c r="C103" s="78" t="s">
        <v>61</v>
      </c>
      <c r="D103" s="79"/>
      <c r="E103" s="9">
        <v>20</v>
      </c>
      <c r="F103" s="9">
        <v>11.5</v>
      </c>
      <c r="G103" s="9">
        <v>4.6399999999999997</v>
      </c>
      <c r="H103" s="10">
        <v>5.9</v>
      </c>
      <c r="I103" s="9">
        <v>0</v>
      </c>
      <c r="J103" s="9">
        <v>71.7</v>
      </c>
      <c r="K103" s="32" t="s">
        <v>62</v>
      </c>
    </row>
    <row r="104" spans="2:11" ht="15.75" thickBot="1" x14ac:dyDescent="0.3">
      <c r="B104" s="90"/>
      <c r="C104" s="130" t="s">
        <v>17</v>
      </c>
      <c r="D104" s="131"/>
      <c r="E104" s="9">
        <v>100</v>
      </c>
      <c r="F104" s="53">
        <v>24</v>
      </c>
      <c r="G104" s="9">
        <v>4.0999999999999996</v>
      </c>
      <c r="H104" s="9">
        <v>1.5</v>
      </c>
      <c r="I104" s="10">
        <v>5.9</v>
      </c>
      <c r="J104" s="9">
        <v>53.5</v>
      </c>
      <c r="K104" s="32" t="s">
        <v>55</v>
      </c>
    </row>
    <row r="105" spans="2:11" ht="15.75" thickBot="1" x14ac:dyDescent="0.3">
      <c r="B105" s="135" t="s">
        <v>145</v>
      </c>
      <c r="C105" s="135"/>
      <c r="D105" s="135"/>
      <c r="E105" s="16">
        <f>SUM(E100:E104)</f>
        <v>550</v>
      </c>
      <c r="F105" s="11">
        <f>SUM(F100:F104)</f>
        <v>62.45</v>
      </c>
      <c r="G105" s="11">
        <f t="shared" ref="G105:J105" si="12">SUM(G100:G104)</f>
        <v>19.86</v>
      </c>
      <c r="H105" s="11">
        <f t="shared" si="12"/>
        <v>17.009999999999998</v>
      </c>
      <c r="I105" s="11">
        <f t="shared" si="12"/>
        <v>34.909999999999997</v>
      </c>
      <c r="J105" s="11">
        <f t="shared" si="12"/>
        <v>458.59999999999997</v>
      </c>
      <c r="K105" s="32"/>
    </row>
    <row r="106" spans="2:11" ht="15.75" thickBot="1" x14ac:dyDescent="0.3">
      <c r="B106" s="46" t="s">
        <v>144</v>
      </c>
      <c r="C106" s="58" t="s">
        <v>58</v>
      </c>
      <c r="D106" s="59"/>
      <c r="E106" s="6">
        <v>200</v>
      </c>
      <c r="F106" s="7">
        <v>34</v>
      </c>
      <c r="G106" s="7">
        <v>1.8</v>
      </c>
      <c r="H106" s="7">
        <v>0.4</v>
      </c>
      <c r="I106" s="8">
        <v>16.2</v>
      </c>
      <c r="J106" s="7">
        <v>75.599999999999994</v>
      </c>
      <c r="K106" s="29" t="s">
        <v>55</v>
      </c>
    </row>
    <row r="107" spans="2:11" ht="15.75" thickBot="1" x14ac:dyDescent="0.3">
      <c r="B107" s="83" t="s">
        <v>146</v>
      </c>
      <c r="C107" s="84"/>
      <c r="D107" s="85"/>
      <c r="E107" s="11">
        <f>SUM(E105:E106)</f>
        <v>750</v>
      </c>
      <c r="F107" s="11">
        <f>SUM(F105:F106)</f>
        <v>96.45</v>
      </c>
      <c r="G107" s="11">
        <f t="shared" ref="G107:J107" si="13">SUM(G105:G106)</f>
        <v>21.66</v>
      </c>
      <c r="H107" s="11">
        <f t="shared" si="13"/>
        <v>17.409999999999997</v>
      </c>
      <c r="I107" s="11">
        <f t="shared" si="13"/>
        <v>51.11</v>
      </c>
      <c r="J107" s="11">
        <f t="shared" si="13"/>
        <v>534.19999999999993</v>
      </c>
      <c r="K107" s="12"/>
    </row>
    <row r="108" spans="2:11" ht="9.75" customHeight="1" x14ac:dyDescent="0.25">
      <c r="B108" s="26"/>
      <c r="C108" s="26"/>
      <c r="D108" s="26"/>
      <c r="E108" s="36"/>
      <c r="F108" s="21"/>
      <c r="G108" s="21"/>
      <c r="H108" s="21"/>
      <c r="I108" s="21"/>
      <c r="J108" s="21"/>
      <c r="K108" s="21"/>
    </row>
    <row r="109" spans="2:11" ht="45.75" customHeight="1" thickBot="1" x14ac:dyDescent="0.3">
      <c r="B109" s="23"/>
      <c r="C109" s="23"/>
      <c r="D109" s="23"/>
      <c r="E109" s="23"/>
      <c r="F109" s="21"/>
      <c r="G109" s="21"/>
      <c r="H109" s="21"/>
      <c r="I109" s="21"/>
      <c r="J109" s="21"/>
      <c r="K109" s="22"/>
    </row>
    <row r="110" spans="2:11" ht="15.75" customHeight="1" thickBot="1" x14ac:dyDescent="0.3">
      <c r="B110" s="95" t="s">
        <v>4</v>
      </c>
      <c r="C110" s="98" t="s">
        <v>5</v>
      </c>
      <c r="D110" s="99"/>
      <c r="E110" s="95" t="s">
        <v>6</v>
      </c>
      <c r="F110" s="95" t="s">
        <v>7</v>
      </c>
      <c r="G110" s="69" t="s">
        <v>8</v>
      </c>
      <c r="H110" s="70"/>
      <c r="I110" s="71"/>
      <c r="J110" s="72" t="s">
        <v>9</v>
      </c>
      <c r="K110" s="95" t="s">
        <v>10</v>
      </c>
    </row>
    <row r="111" spans="2:11" x14ac:dyDescent="0.25">
      <c r="B111" s="96"/>
      <c r="C111" s="100"/>
      <c r="D111" s="101"/>
      <c r="E111" s="96"/>
      <c r="F111" s="96"/>
      <c r="G111" s="75" t="s">
        <v>11</v>
      </c>
      <c r="H111" s="75" t="s">
        <v>12</v>
      </c>
      <c r="I111" s="75" t="s">
        <v>13</v>
      </c>
      <c r="J111" s="73"/>
      <c r="K111" s="96"/>
    </row>
    <row r="112" spans="2:11" ht="18.75" customHeight="1" thickBot="1" x14ac:dyDescent="0.3">
      <c r="B112" s="97"/>
      <c r="C112" s="102"/>
      <c r="D112" s="103"/>
      <c r="E112" s="97"/>
      <c r="F112" s="97"/>
      <c r="G112" s="76"/>
      <c r="H112" s="76"/>
      <c r="I112" s="76"/>
      <c r="J112" s="74"/>
      <c r="K112" s="97"/>
    </row>
    <row r="113" spans="2:11" ht="28.5" customHeight="1" thickBot="1" x14ac:dyDescent="0.3">
      <c r="B113" s="3" t="s">
        <v>39</v>
      </c>
      <c r="C113" s="4"/>
      <c r="D113" s="5"/>
      <c r="E113" s="6"/>
      <c r="F113" s="7"/>
      <c r="G113" s="7"/>
      <c r="H113" s="7"/>
      <c r="I113" s="8"/>
      <c r="J113" s="7"/>
      <c r="K113" s="7"/>
    </row>
    <row r="114" spans="2:11" ht="15.75" customHeight="1" thickBot="1" x14ac:dyDescent="0.3">
      <c r="B114" s="89" t="s">
        <v>14</v>
      </c>
      <c r="C114" s="91" t="s">
        <v>121</v>
      </c>
      <c r="D114" s="92"/>
      <c r="E114" s="9">
        <v>70</v>
      </c>
      <c r="F114" s="9">
        <v>28.04</v>
      </c>
      <c r="G114" s="9">
        <v>14.11</v>
      </c>
      <c r="H114" s="9">
        <v>9.1</v>
      </c>
      <c r="I114" s="10">
        <v>13.43</v>
      </c>
      <c r="J114" s="9">
        <v>191.7</v>
      </c>
      <c r="K114" s="32" t="s">
        <v>79</v>
      </c>
    </row>
    <row r="115" spans="2:11" ht="15.75" customHeight="1" thickBot="1" x14ac:dyDescent="0.3">
      <c r="B115" s="90"/>
      <c r="C115" s="58" t="s">
        <v>44</v>
      </c>
      <c r="D115" s="59"/>
      <c r="E115" s="9">
        <v>180</v>
      </c>
      <c r="F115" s="9">
        <v>9.4600000000000009</v>
      </c>
      <c r="G115" s="9">
        <v>4.1500000000000004</v>
      </c>
      <c r="H115" s="9">
        <v>5.76</v>
      </c>
      <c r="I115" s="10">
        <v>41.96</v>
      </c>
      <c r="J115" s="9">
        <v>236.2</v>
      </c>
      <c r="K115" s="32" t="s">
        <v>85</v>
      </c>
    </row>
    <row r="116" spans="2:11" ht="15.75" thickBot="1" x14ac:dyDescent="0.3">
      <c r="B116" s="90"/>
      <c r="C116" s="58" t="s">
        <v>71</v>
      </c>
      <c r="D116" s="59"/>
      <c r="E116" s="9">
        <v>25</v>
      </c>
      <c r="F116" s="9">
        <v>2.12</v>
      </c>
      <c r="G116" s="9">
        <v>0.82</v>
      </c>
      <c r="H116" s="9">
        <v>0.06</v>
      </c>
      <c r="I116" s="10">
        <v>2.2400000000000002</v>
      </c>
      <c r="J116" s="9">
        <v>17.600000000000001</v>
      </c>
      <c r="K116" s="32" t="s">
        <v>72</v>
      </c>
    </row>
    <row r="117" spans="2:11" ht="15.75" thickBot="1" x14ac:dyDescent="0.3">
      <c r="B117" s="90"/>
      <c r="C117" s="14" t="s">
        <v>29</v>
      </c>
      <c r="D117" s="10"/>
      <c r="E117" s="9">
        <v>200</v>
      </c>
      <c r="F117" s="9">
        <v>1.77</v>
      </c>
      <c r="G117" s="9">
        <v>0.19</v>
      </c>
      <c r="H117" s="9">
        <v>0.04</v>
      </c>
      <c r="I117" s="10">
        <v>6.42</v>
      </c>
      <c r="J117" s="9">
        <v>26.8</v>
      </c>
      <c r="K117" s="32" t="s">
        <v>65</v>
      </c>
    </row>
    <row r="118" spans="2:11" ht="15.75" thickBot="1" x14ac:dyDescent="0.3">
      <c r="B118" s="90"/>
      <c r="C118" s="24" t="s">
        <v>30</v>
      </c>
      <c r="D118" s="5"/>
      <c r="E118" s="9">
        <v>30</v>
      </c>
      <c r="F118" s="9">
        <v>3.01</v>
      </c>
      <c r="G118" s="9">
        <v>2.2799999999999998</v>
      </c>
      <c r="H118" s="9">
        <v>0.24</v>
      </c>
      <c r="I118" s="10">
        <v>14.76</v>
      </c>
      <c r="J118" s="9">
        <v>70.3</v>
      </c>
      <c r="K118" s="32" t="s">
        <v>55</v>
      </c>
    </row>
    <row r="119" spans="2:11" ht="15.75" thickBot="1" x14ac:dyDescent="0.3">
      <c r="B119" s="90"/>
      <c r="C119" s="126" t="s">
        <v>73</v>
      </c>
      <c r="D119" s="127"/>
      <c r="E119" s="9">
        <v>50</v>
      </c>
      <c r="F119" s="9">
        <v>8.75</v>
      </c>
      <c r="G119" s="9">
        <v>2.95</v>
      </c>
      <c r="H119" s="9">
        <v>2.35</v>
      </c>
      <c r="I119" s="10">
        <v>37.5</v>
      </c>
      <c r="J119" s="9">
        <v>182.9</v>
      </c>
      <c r="K119" s="32" t="s">
        <v>55</v>
      </c>
    </row>
    <row r="120" spans="2:11" ht="15.75" thickBot="1" x14ac:dyDescent="0.3">
      <c r="B120" s="135" t="s">
        <v>145</v>
      </c>
      <c r="C120" s="135"/>
      <c r="D120" s="135"/>
      <c r="E120" s="11">
        <f>SUM(E114:E119)</f>
        <v>555</v>
      </c>
      <c r="F120" s="11">
        <f>SUM(F114:F119)</f>
        <v>53.15</v>
      </c>
      <c r="G120" s="11">
        <f t="shared" ref="G120:J120" si="14">SUM(G114:G119)</f>
        <v>24.5</v>
      </c>
      <c r="H120" s="11">
        <f t="shared" si="14"/>
        <v>17.55</v>
      </c>
      <c r="I120" s="11">
        <f t="shared" si="14"/>
        <v>116.31</v>
      </c>
      <c r="J120" s="11">
        <f t="shared" si="14"/>
        <v>725.5</v>
      </c>
      <c r="K120" s="32"/>
    </row>
    <row r="121" spans="2:11" ht="15.75" thickBot="1" x14ac:dyDescent="0.3">
      <c r="B121" s="46" t="s">
        <v>144</v>
      </c>
      <c r="C121" s="78" t="s">
        <v>24</v>
      </c>
      <c r="D121" s="79"/>
      <c r="E121" s="9">
        <v>200</v>
      </c>
      <c r="F121" s="9">
        <v>25</v>
      </c>
      <c r="G121" s="9">
        <v>0.8</v>
      </c>
      <c r="H121" s="9">
        <v>0.8</v>
      </c>
      <c r="I121" s="10">
        <v>19.600000000000001</v>
      </c>
      <c r="J121" s="9">
        <v>88.8</v>
      </c>
      <c r="K121" s="32" t="s">
        <v>55</v>
      </c>
    </row>
    <row r="122" spans="2:11" ht="15.75" thickBot="1" x14ac:dyDescent="0.3">
      <c r="B122" s="83" t="s">
        <v>146</v>
      </c>
      <c r="C122" s="84"/>
      <c r="D122" s="85"/>
      <c r="E122" s="11">
        <f>SUM(E120:E121)</f>
        <v>755</v>
      </c>
      <c r="F122" s="11">
        <f>SUM(F120:F121)</f>
        <v>78.150000000000006</v>
      </c>
      <c r="G122" s="11">
        <f t="shared" ref="G122:J122" si="15">SUM(G120:G121)</f>
        <v>25.3</v>
      </c>
      <c r="H122" s="11">
        <f t="shared" si="15"/>
        <v>18.350000000000001</v>
      </c>
      <c r="I122" s="11">
        <f t="shared" si="15"/>
        <v>135.91</v>
      </c>
      <c r="J122" s="11">
        <f t="shared" si="15"/>
        <v>814.3</v>
      </c>
      <c r="K122" s="12"/>
    </row>
    <row r="123" spans="2:11" x14ac:dyDescent="0.25">
      <c r="B123" s="34"/>
      <c r="C123" s="34"/>
      <c r="D123" s="34"/>
      <c r="E123" s="34"/>
      <c r="F123" s="21"/>
      <c r="G123" s="21"/>
      <c r="H123" s="21"/>
      <c r="I123" s="21"/>
      <c r="J123" s="21"/>
      <c r="K123" s="21"/>
    </row>
    <row r="124" spans="2:11" ht="1.5" customHeight="1" thickBot="1" x14ac:dyDescent="0.3">
      <c r="B124" s="23"/>
      <c r="C124" s="23"/>
      <c r="D124" s="23"/>
      <c r="E124" s="23"/>
      <c r="F124" s="21"/>
      <c r="G124" s="21"/>
      <c r="H124" s="21"/>
      <c r="I124" s="21"/>
      <c r="J124" s="21"/>
      <c r="K124" s="22"/>
    </row>
    <row r="125" spans="2:11" ht="15.75" customHeight="1" thickBot="1" x14ac:dyDescent="0.3">
      <c r="B125" s="95" t="s">
        <v>4</v>
      </c>
      <c r="C125" s="98" t="s">
        <v>5</v>
      </c>
      <c r="D125" s="99"/>
      <c r="E125" s="95" t="s">
        <v>6</v>
      </c>
      <c r="F125" s="95" t="s">
        <v>7</v>
      </c>
      <c r="G125" s="69" t="s">
        <v>8</v>
      </c>
      <c r="H125" s="70"/>
      <c r="I125" s="71"/>
      <c r="J125" s="72" t="s">
        <v>9</v>
      </c>
      <c r="K125" s="95" t="s">
        <v>10</v>
      </c>
    </row>
    <row r="126" spans="2:11" x14ac:dyDescent="0.25">
      <c r="B126" s="96"/>
      <c r="C126" s="100"/>
      <c r="D126" s="101"/>
      <c r="E126" s="96"/>
      <c r="F126" s="96"/>
      <c r="G126" s="75" t="s">
        <v>11</v>
      </c>
      <c r="H126" s="75" t="s">
        <v>12</v>
      </c>
      <c r="I126" s="75" t="s">
        <v>13</v>
      </c>
      <c r="J126" s="73"/>
      <c r="K126" s="96"/>
    </row>
    <row r="127" spans="2:11" ht="17.25" customHeight="1" thickBot="1" x14ac:dyDescent="0.3">
      <c r="B127" s="97"/>
      <c r="C127" s="102"/>
      <c r="D127" s="103"/>
      <c r="E127" s="97"/>
      <c r="F127" s="97"/>
      <c r="G127" s="76"/>
      <c r="H127" s="76"/>
      <c r="I127" s="76"/>
      <c r="J127" s="74"/>
      <c r="K127" s="97"/>
    </row>
    <row r="128" spans="2:11" ht="26.25" thickBot="1" x14ac:dyDescent="0.3">
      <c r="B128" s="3" t="s">
        <v>40</v>
      </c>
      <c r="C128" s="4"/>
      <c r="D128" s="5"/>
      <c r="E128" s="6"/>
      <c r="F128" s="7"/>
      <c r="G128" s="7"/>
      <c r="H128" s="7"/>
      <c r="I128" s="8"/>
      <c r="J128" s="7"/>
      <c r="K128" s="7"/>
    </row>
    <row r="129" spans="2:11" ht="15.75" thickBot="1" x14ac:dyDescent="0.3">
      <c r="B129" s="89" t="s">
        <v>14</v>
      </c>
      <c r="C129" s="58" t="s">
        <v>63</v>
      </c>
      <c r="D129" s="59"/>
      <c r="E129" s="9">
        <v>200</v>
      </c>
      <c r="F129" s="9">
        <v>23.58</v>
      </c>
      <c r="G129" s="9">
        <v>10.55</v>
      </c>
      <c r="H129" s="9">
        <v>9.1</v>
      </c>
      <c r="I129" s="10">
        <v>38.21</v>
      </c>
      <c r="J129" s="9">
        <v>277</v>
      </c>
      <c r="K129" s="32" t="s">
        <v>64</v>
      </c>
    </row>
    <row r="130" spans="2:11" ht="15.75" thickBot="1" x14ac:dyDescent="0.3">
      <c r="B130" s="90"/>
      <c r="C130" s="14" t="s">
        <v>29</v>
      </c>
      <c r="D130" s="10"/>
      <c r="E130" s="9">
        <v>200</v>
      </c>
      <c r="F130" s="9">
        <v>1.77</v>
      </c>
      <c r="G130" s="9">
        <v>0.19</v>
      </c>
      <c r="H130" s="9">
        <v>0.04</v>
      </c>
      <c r="I130" s="10">
        <v>6.42</v>
      </c>
      <c r="J130" s="9">
        <v>26.8</v>
      </c>
      <c r="K130" s="32" t="s">
        <v>65</v>
      </c>
    </row>
    <row r="131" spans="2:11" ht="15" customHeight="1" thickBot="1" x14ac:dyDescent="0.3">
      <c r="B131" s="90"/>
      <c r="C131" s="58" t="s">
        <v>16</v>
      </c>
      <c r="D131" s="59"/>
      <c r="E131" s="9">
        <v>30</v>
      </c>
      <c r="F131" s="9">
        <v>3.22</v>
      </c>
      <c r="G131" s="9">
        <v>2.25</v>
      </c>
      <c r="H131" s="9">
        <v>0.87</v>
      </c>
      <c r="I131" s="10">
        <v>15.42</v>
      </c>
      <c r="J131" s="9">
        <v>78.5</v>
      </c>
      <c r="K131" s="32" t="s">
        <v>55</v>
      </c>
    </row>
    <row r="132" spans="2:11" ht="15.75" thickBot="1" x14ac:dyDescent="0.3">
      <c r="B132" s="90"/>
      <c r="C132" s="126" t="s">
        <v>131</v>
      </c>
      <c r="D132" s="127"/>
      <c r="E132" s="9">
        <v>120</v>
      </c>
      <c r="F132" s="9">
        <v>30</v>
      </c>
      <c r="G132" s="9">
        <v>0.8</v>
      </c>
      <c r="H132" s="9">
        <v>0.4</v>
      </c>
      <c r="I132" s="10">
        <v>8.1</v>
      </c>
      <c r="J132" s="9">
        <v>39.200000000000003</v>
      </c>
      <c r="K132" s="32" t="s">
        <v>55</v>
      </c>
    </row>
    <row r="133" spans="2:11" ht="15.75" thickBot="1" x14ac:dyDescent="0.3">
      <c r="B133" s="135" t="s">
        <v>145</v>
      </c>
      <c r="C133" s="135"/>
      <c r="D133" s="135"/>
      <c r="E133" s="11">
        <f>SUM(E129:E132)</f>
        <v>550</v>
      </c>
      <c r="F133" s="11">
        <f>SUM(F129:F132)</f>
        <v>58.569999999999993</v>
      </c>
      <c r="G133" s="11">
        <f t="shared" ref="G133:J133" si="16">SUM(G129:G132)</f>
        <v>13.790000000000001</v>
      </c>
      <c r="H133" s="11">
        <f t="shared" si="16"/>
        <v>10.409999999999998</v>
      </c>
      <c r="I133" s="11">
        <f t="shared" si="16"/>
        <v>68.150000000000006</v>
      </c>
      <c r="J133" s="11">
        <f t="shared" si="16"/>
        <v>421.5</v>
      </c>
      <c r="K133" s="32"/>
    </row>
    <row r="134" spans="2:11" ht="15.75" thickBot="1" x14ac:dyDescent="0.3">
      <c r="B134" s="89" t="s">
        <v>144</v>
      </c>
      <c r="C134" s="14" t="s">
        <v>59</v>
      </c>
      <c r="D134" s="10"/>
      <c r="E134" s="9">
        <v>33.299999999999997</v>
      </c>
      <c r="F134" s="9">
        <v>14.8</v>
      </c>
      <c r="G134" s="9">
        <v>2.7</v>
      </c>
      <c r="H134" s="9">
        <v>1.76</v>
      </c>
      <c r="I134" s="10">
        <v>18.28</v>
      </c>
      <c r="J134" s="9">
        <v>99.8</v>
      </c>
      <c r="K134" s="32" t="s">
        <v>55</v>
      </c>
    </row>
    <row r="135" spans="2:11" ht="15.75" thickBot="1" x14ac:dyDescent="0.3">
      <c r="B135" s="112"/>
      <c r="C135" s="78" t="s">
        <v>73</v>
      </c>
      <c r="D135" s="79"/>
      <c r="E135" s="9">
        <v>50</v>
      </c>
      <c r="F135" s="9">
        <v>7.75</v>
      </c>
      <c r="G135" s="9">
        <v>2.95</v>
      </c>
      <c r="H135" s="9">
        <v>2.35</v>
      </c>
      <c r="I135" s="10">
        <v>37.5</v>
      </c>
      <c r="J135" s="9">
        <v>182.9</v>
      </c>
      <c r="K135" s="32" t="s">
        <v>55</v>
      </c>
    </row>
    <row r="136" spans="2:11" ht="15.75" thickBot="1" x14ac:dyDescent="0.3">
      <c r="B136" s="83" t="s">
        <v>146</v>
      </c>
      <c r="C136" s="84"/>
      <c r="D136" s="85"/>
      <c r="E136" s="11">
        <f>SUM(E133:E135)</f>
        <v>633.29999999999995</v>
      </c>
      <c r="F136" s="11">
        <f>SUM(F133:F135)</f>
        <v>81.11999999999999</v>
      </c>
      <c r="G136" s="11">
        <f t="shared" ref="G136:J136" si="17">SUM(G133:G135)</f>
        <v>19.440000000000001</v>
      </c>
      <c r="H136" s="11">
        <f t="shared" si="17"/>
        <v>14.519999999999998</v>
      </c>
      <c r="I136" s="11">
        <f t="shared" si="17"/>
        <v>123.93</v>
      </c>
      <c r="J136" s="11">
        <f t="shared" si="17"/>
        <v>704.19999999999993</v>
      </c>
      <c r="K136" s="12"/>
    </row>
    <row r="137" spans="2:11" x14ac:dyDescent="0.25">
      <c r="B137" s="34"/>
      <c r="C137" s="34"/>
      <c r="D137" s="34"/>
      <c r="E137" s="34"/>
      <c r="F137" s="21"/>
      <c r="G137" s="21"/>
      <c r="H137" s="21"/>
      <c r="I137" s="21"/>
      <c r="J137" s="21"/>
      <c r="K137" s="21"/>
    </row>
    <row r="138" spans="2:11" ht="14.25" customHeight="1" thickBot="1" x14ac:dyDescent="0.3">
      <c r="B138" s="23"/>
      <c r="C138" s="23"/>
      <c r="D138" s="23"/>
      <c r="E138" s="23"/>
      <c r="F138" s="21"/>
      <c r="G138" s="21"/>
      <c r="H138" s="21"/>
      <c r="I138" s="21"/>
      <c r="J138" s="21"/>
      <c r="K138" s="22"/>
    </row>
    <row r="139" spans="2:11" ht="15.75" customHeight="1" thickBot="1" x14ac:dyDescent="0.3">
      <c r="B139" s="95" t="s">
        <v>4</v>
      </c>
      <c r="C139" s="98" t="s">
        <v>5</v>
      </c>
      <c r="D139" s="99"/>
      <c r="E139" s="95" t="s">
        <v>6</v>
      </c>
      <c r="F139" s="95" t="s">
        <v>7</v>
      </c>
      <c r="G139" s="69" t="s">
        <v>8</v>
      </c>
      <c r="H139" s="70"/>
      <c r="I139" s="71"/>
      <c r="J139" s="72" t="s">
        <v>9</v>
      </c>
      <c r="K139" s="95" t="s">
        <v>10</v>
      </c>
    </row>
    <row r="140" spans="2:11" x14ac:dyDescent="0.25">
      <c r="B140" s="96"/>
      <c r="C140" s="100"/>
      <c r="D140" s="101"/>
      <c r="E140" s="96"/>
      <c r="F140" s="96"/>
      <c r="G140" s="75" t="s">
        <v>11</v>
      </c>
      <c r="H140" s="75" t="s">
        <v>12</v>
      </c>
      <c r="I140" s="75" t="s">
        <v>13</v>
      </c>
      <c r="J140" s="73"/>
      <c r="K140" s="96"/>
    </row>
    <row r="141" spans="2:11" ht="18" customHeight="1" thickBot="1" x14ac:dyDescent="0.3">
      <c r="B141" s="97"/>
      <c r="C141" s="102"/>
      <c r="D141" s="103"/>
      <c r="E141" s="97"/>
      <c r="F141" s="97"/>
      <c r="G141" s="76"/>
      <c r="H141" s="76"/>
      <c r="I141" s="76"/>
      <c r="J141" s="74"/>
      <c r="K141" s="97"/>
    </row>
    <row r="142" spans="2:11" ht="26.25" thickBot="1" x14ac:dyDescent="0.3">
      <c r="B142" s="3" t="s">
        <v>41</v>
      </c>
      <c r="C142" s="4"/>
      <c r="D142" s="5"/>
      <c r="E142" s="6"/>
      <c r="F142" s="7"/>
      <c r="G142" s="7"/>
      <c r="H142" s="7"/>
      <c r="I142" s="8"/>
      <c r="J142" s="7"/>
      <c r="K142" s="7"/>
    </row>
    <row r="143" spans="2:11" ht="15.75" customHeight="1" thickBot="1" x14ac:dyDescent="0.3">
      <c r="B143" s="89" t="s">
        <v>14</v>
      </c>
      <c r="C143" s="91" t="s">
        <v>21</v>
      </c>
      <c r="D143" s="92"/>
      <c r="E143" s="9">
        <v>80</v>
      </c>
      <c r="F143" s="9">
        <v>36.42</v>
      </c>
      <c r="G143" s="9">
        <v>11.89</v>
      </c>
      <c r="H143" s="9">
        <v>26.76</v>
      </c>
      <c r="I143" s="10">
        <v>11.2</v>
      </c>
      <c r="J143" s="9">
        <v>333.4</v>
      </c>
      <c r="K143" s="32" t="s">
        <v>80</v>
      </c>
    </row>
    <row r="144" spans="2:11" ht="15.75" customHeight="1" thickBot="1" x14ac:dyDescent="0.3">
      <c r="B144" s="90"/>
      <c r="C144" s="91" t="s">
        <v>116</v>
      </c>
      <c r="D144" s="92"/>
      <c r="E144" s="9">
        <v>180</v>
      </c>
      <c r="F144" s="9">
        <v>11.63</v>
      </c>
      <c r="G144" s="9">
        <v>9.8699999999999992</v>
      </c>
      <c r="H144" s="9">
        <v>7.61</v>
      </c>
      <c r="I144" s="10">
        <v>43.12</v>
      </c>
      <c r="J144" s="9">
        <v>280.5</v>
      </c>
      <c r="K144" s="32" t="s">
        <v>117</v>
      </c>
    </row>
    <row r="145" spans="2:11" ht="15.75" thickBot="1" x14ac:dyDescent="0.3">
      <c r="B145" s="90"/>
      <c r="C145" s="58" t="s">
        <v>71</v>
      </c>
      <c r="D145" s="59"/>
      <c r="E145" s="9">
        <v>25</v>
      </c>
      <c r="F145" s="9">
        <v>2.12</v>
      </c>
      <c r="G145" s="9">
        <v>0.82</v>
      </c>
      <c r="H145" s="9">
        <v>0.06</v>
      </c>
      <c r="I145" s="10">
        <v>2.2400000000000002</v>
      </c>
      <c r="J145" s="9">
        <v>17.600000000000001</v>
      </c>
      <c r="K145" s="32" t="s">
        <v>72</v>
      </c>
    </row>
    <row r="146" spans="2:11" ht="15.75" thickBot="1" x14ac:dyDescent="0.3">
      <c r="B146" s="90"/>
      <c r="C146" s="14" t="s">
        <v>29</v>
      </c>
      <c r="D146" s="10"/>
      <c r="E146" s="9">
        <v>200</v>
      </c>
      <c r="F146" s="9">
        <v>1.77</v>
      </c>
      <c r="G146" s="9">
        <v>0.19</v>
      </c>
      <c r="H146" s="9">
        <v>0.04</v>
      </c>
      <c r="I146" s="10">
        <v>6.42</v>
      </c>
      <c r="J146" s="9">
        <v>26.8</v>
      </c>
      <c r="K146" s="32" t="s">
        <v>65</v>
      </c>
    </row>
    <row r="147" spans="2:11" ht="15.75" thickBot="1" x14ac:dyDescent="0.3">
      <c r="B147" s="90"/>
      <c r="C147" s="24" t="s">
        <v>30</v>
      </c>
      <c r="D147" s="5"/>
      <c r="E147" s="9">
        <v>30</v>
      </c>
      <c r="F147" s="9">
        <v>3.01</v>
      </c>
      <c r="G147" s="9">
        <v>2.2799999999999998</v>
      </c>
      <c r="H147" s="9">
        <v>0.24</v>
      </c>
      <c r="I147" s="10">
        <v>14.76</v>
      </c>
      <c r="J147" s="9">
        <v>70.3</v>
      </c>
      <c r="K147" s="32" t="s">
        <v>55</v>
      </c>
    </row>
    <row r="148" spans="2:11" ht="15.75" thickBot="1" x14ac:dyDescent="0.3">
      <c r="B148" s="112"/>
      <c r="C148" s="91" t="s">
        <v>56</v>
      </c>
      <c r="D148" s="92"/>
      <c r="E148" s="9">
        <v>40</v>
      </c>
      <c r="F148" s="9">
        <v>6.6</v>
      </c>
      <c r="G148" s="9">
        <v>3</v>
      </c>
      <c r="H148" s="9">
        <v>3.92</v>
      </c>
      <c r="I148" s="10">
        <v>29.76</v>
      </c>
      <c r="J148" s="9">
        <v>166.3</v>
      </c>
      <c r="K148" s="32" t="s">
        <v>55</v>
      </c>
    </row>
    <row r="149" spans="2:11" ht="15.75" thickBot="1" x14ac:dyDescent="0.3">
      <c r="B149" s="135" t="s">
        <v>145</v>
      </c>
      <c r="C149" s="135"/>
      <c r="D149" s="135"/>
      <c r="E149" s="11">
        <f>SUM(E143:E148)</f>
        <v>555</v>
      </c>
      <c r="F149" s="11">
        <f>SUM(F143:F148)</f>
        <v>61.550000000000004</v>
      </c>
      <c r="G149" s="11">
        <f t="shared" ref="G149:J149" si="18">SUM(G143:G148)</f>
        <v>28.05</v>
      </c>
      <c r="H149" s="11">
        <f t="shared" si="18"/>
        <v>38.63000000000001</v>
      </c>
      <c r="I149" s="11">
        <f t="shared" si="18"/>
        <v>107.5</v>
      </c>
      <c r="J149" s="11">
        <f t="shared" si="18"/>
        <v>894.89999999999986</v>
      </c>
      <c r="K149" s="29"/>
    </row>
    <row r="150" spans="2:11" ht="15.75" thickBot="1" x14ac:dyDescent="0.3">
      <c r="B150" s="52"/>
      <c r="C150" s="56" t="s">
        <v>158</v>
      </c>
      <c r="D150" s="57"/>
      <c r="E150" s="11">
        <v>200</v>
      </c>
      <c r="F150" s="11">
        <v>25.5</v>
      </c>
      <c r="G150" s="11">
        <v>0.6</v>
      </c>
      <c r="H150" s="11">
        <v>0</v>
      </c>
      <c r="I150" s="12">
        <v>33</v>
      </c>
      <c r="J150" s="11">
        <v>134.4</v>
      </c>
      <c r="K150" s="32" t="s">
        <v>55</v>
      </c>
    </row>
    <row r="151" spans="2:11" ht="15.75" thickBot="1" x14ac:dyDescent="0.3">
      <c r="B151" s="46" t="s">
        <v>144</v>
      </c>
      <c r="C151" s="136" t="s">
        <v>24</v>
      </c>
      <c r="D151" s="137"/>
      <c r="E151" s="9">
        <v>200</v>
      </c>
      <c r="F151" s="9">
        <v>25</v>
      </c>
      <c r="G151" s="9">
        <v>0.8</v>
      </c>
      <c r="H151" s="9">
        <v>0.8</v>
      </c>
      <c r="I151" s="10">
        <v>19.600000000000001</v>
      </c>
      <c r="J151" s="9">
        <v>88.8</v>
      </c>
      <c r="K151" s="32" t="s">
        <v>55</v>
      </c>
    </row>
    <row r="152" spans="2:11" ht="15.75" thickBot="1" x14ac:dyDescent="0.3">
      <c r="B152" s="83" t="s">
        <v>146</v>
      </c>
      <c r="C152" s="84"/>
      <c r="D152" s="85"/>
      <c r="E152" s="11">
        <f>SUM(E149:E151)</f>
        <v>955</v>
      </c>
      <c r="F152" s="11">
        <f>SUM(F149:F151)</f>
        <v>112.05000000000001</v>
      </c>
      <c r="G152" s="11">
        <f t="shared" ref="G152:J152" si="19">SUM(G149:G151)</f>
        <v>29.450000000000003</v>
      </c>
      <c r="H152" s="11">
        <f t="shared" si="19"/>
        <v>39.430000000000007</v>
      </c>
      <c r="I152" s="11">
        <f t="shared" si="19"/>
        <v>160.1</v>
      </c>
      <c r="J152" s="11">
        <f t="shared" si="19"/>
        <v>1118.0999999999999</v>
      </c>
      <c r="K152" s="12"/>
    </row>
    <row r="153" spans="2:11" x14ac:dyDescent="0.25">
      <c r="B153" s="23"/>
      <c r="C153" s="23"/>
      <c r="D153" s="23"/>
      <c r="E153" s="23"/>
      <c r="F153" s="21"/>
      <c r="G153" s="21"/>
      <c r="H153" s="21"/>
      <c r="I153" s="21"/>
      <c r="J153" s="21"/>
      <c r="K153" s="22"/>
    </row>
    <row r="154" spans="2:11" ht="15.75" thickBot="1" x14ac:dyDescent="0.3">
      <c r="B154" s="27"/>
      <c r="C154" s="27"/>
      <c r="D154" s="27"/>
      <c r="E154" s="27"/>
      <c r="F154" s="28"/>
      <c r="G154" s="21"/>
      <c r="H154" s="21"/>
      <c r="I154" s="21"/>
      <c r="J154" s="21"/>
      <c r="K154" s="22"/>
    </row>
    <row r="155" spans="2:11" ht="15.75" thickBot="1" x14ac:dyDescent="0.3">
      <c r="B155" s="60" t="s">
        <v>53</v>
      </c>
      <c r="C155" s="61"/>
      <c r="D155" s="61"/>
      <c r="E155" s="61"/>
      <c r="F155" s="62"/>
      <c r="G155" s="69" t="s">
        <v>8</v>
      </c>
      <c r="H155" s="70"/>
      <c r="I155" s="71"/>
      <c r="J155" s="72" t="s">
        <v>9</v>
      </c>
      <c r="K155" s="22"/>
    </row>
    <row r="156" spans="2:11" x14ac:dyDescent="0.25">
      <c r="B156" s="63"/>
      <c r="C156" s="64"/>
      <c r="D156" s="64"/>
      <c r="E156" s="64"/>
      <c r="F156" s="65"/>
      <c r="G156" s="75" t="s">
        <v>11</v>
      </c>
      <c r="H156" s="75" t="s">
        <v>12</v>
      </c>
      <c r="I156" s="75" t="s">
        <v>13</v>
      </c>
      <c r="J156" s="73"/>
      <c r="K156" s="22"/>
    </row>
    <row r="157" spans="2:11" ht="20.25" customHeight="1" thickBot="1" x14ac:dyDescent="0.3">
      <c r="B157" s="63"/>
      <c r="C157" s="64"/>
      <c r="D157" s="64"/>
      <c r="E157" s="64"/>
      <c r="F157" s="65"/>
      <c r="G157" s="76"/>
      <c r="H157" s="76"/>
      <c r="I157" s="76"/>
      <c r="J157" s="74"/>
    </row>
    <row r="158" spans="2:11" ht="15.75" thickBot="1" x14ac:dyDescent="0.3">
      <c r="B158" s="66"/>
      <c r="C158" s="67"/>
      <c r="D158" s="67"/>
      <c r="E158" s="67"/>
      <c r="F158" s="68"/>
      <c r="G158" s="11">
        <f>SUM(G21+G35+G50+G65+G79+G93+G107+G122+G136+G152)</f>
        <v>233.02000000000004</v>
      </c>
      <c r="H158" s="11">
        <f>SUM(H152+H136+H122+H107+H93+H79+H65+H50+H35+H21)</f>
        <v>208.65</v>
      </c>
      <c r="I158" s="12">
        <f>SUM(I152+I136+I122+I107+I93+I79+I65+I50+I35+I21)</f>
        <v>1181.07</v>
      </c>
      <c r="J158" s="11">
        <f>SUM(J152+J136+J122+J107+J93+J79+J65+J50+J35+J21)</f>
        <v>7639.5999999999985</v>
      </c>
      <c r="K158" s="21"/>
    </row>
  </sheetData>
  <mergeCells count="188">
    <mergeCell ref="B14:B17"/>
    <mergeCell ref="B18:D18"/>
    <mergeCell ref="B28:B32"/>
    <mergeCell ref="B33:D33"/>
    <mergeCell ref="B42:B47"/>
    <mergeCell ref="B48:D48"/>
    <mergeCell ref="B57:B61"/>
    <mergeCell ref="B62:D62"/>
    <mergeCell ref="B71:B75"/>
    <mergeCell ref="C71:D71"/>
    <mergeCell ref="C72:D72"/>
    <mergeCell ref="B65:D65"/>
    <mergeCell ref="C57:D57"/>
    <mergeCell ref="C59:D59"/>
    <mergeCell ref="C20:D20"/>
    <mergeCell ref="B21:D21"/>
    <mergeCell ref="B53:B55"/>
    <mergeCell ref="C53:D55"/>
    <mergeCell ref="B67:B69"/>
    <mergeCell ref="C67:D69"/>
    <mergeCell ref="C106:D106"/>
    <mergeCell ref="C104:D104"/>
    <mergeCell ref="B105:D105"/>
    <mergeCell ref="C90:D90"/>
    <mergeCell ref="G155:I155"/>
    <mergeCell ref="J155:J157"/>
    <mergeCell ref="G156:G157"/>
    <mergeCell ref="H156:H157"/>
    <mergeCell ref="I156:I157"/>
    <mergeCell ref="C143:D143"/>
    <mergeCell ref="C144:D144"/>
    <mergeCell ref="C151:D151"/>
    <mergeCell ref="B152:D152"/>
    <mergeCell ref="B155:F158"/>
    <mergeCell ref="C145:D145"/>
    <mergeCell ref="C148:D148"/>
    <mergeCell ref="B143:B148"/>
    <mergeCell ref="B149:D149"/>
    <mergeCell ref="B93:D93"/>
    <mergeCell ref="C129:D129"/>
    <mergeCell ref="C131:D131"/>
    <mergeCell ref="C100:D100"/>
    <mergeCell ref="C101:D101"/>
    <mergeCell ref="C102:D102"/>
    <mergeCell ref="K139:K141"/>
    <mergeCell ref="G140:G141"/>
    <mergeCell ref="H140:H141"/>
    <mergeCell ref="I140:I141"/>
    <mergeCell ref="C132:D132"/>
    <mergeCell ref="B136:D136"/>
    <mergeCell ref="B139:B141"/>
    <mergeCell ref="C139:D141"/>
    <mergeCell ref="F139:F141"/>
    <mergeCell ref="G139:I139"/>
    <mergeCell ref="J139:J141"/>
    <mergeCell ref="E139:E141"/>
    <mergeCell ref="B129:B132"/>
    <mergeCell ref="B133:D133"/>
    <mergeCell ref="B134:B135"/>
    <mergeCell ref="K125:K127"/>
    <mergeCell ref="G126:G127"/>
    <mergeCell ref="H126:H127"/>
    <mergeCell ref="I126:I127"/>
    <mergeCell ref="E125:E127"/>
    <mergeCell ref="C114:D114"/>
    <mergeCell ref="C115:D115"/>
    <mergeCell ref="B122:D122"/>
    <mergeCell ref="B125:B127"/>
    <mergeCell ref="C125:D127"/>
    <mergeCell ref="F125:F127"/>
    <mergeCell ref="C116:D116"/>
    <mergeCell ref="C121:D121"/>
    <mergeCell ref="C119:D119"/>
    <mergeCell ref="B114:B119"/>
    <mergeCell ref="B120:D120"/>
    <mergeCell ref="G125:I125"/>
    <mergeCell ref="J125:J127"/>
    <mergeCell ref="K110:K112"/>
    <mergeCell ref="G111:G112"/>
    <mergeCell ref="H111:H112"/>
    <mergeCell ref="I111:I112"/>
    <mergeCell ref="B107:D107"/>
    <mergeCell ref="B110:B112"/>
    <mergeCell ref="C110:D112"/>
    <mergeCell ref="F110:F112"/>
    <mergeCell ref="E110:E112"/>
    <mergeCell ref="G110:I110"/>
    <mergeCell ref="J110:J112"/>
    <mergeCell ref="K96:K98"/>
    <mergeCell ref="G97:G98"/>
    <mergeCell ref="H97:H98"/>
    <mergeCell ref="I97:I98"/>
    <mergeCell ref="J96:J98"/>
    <mergeCell ref="J82:J84"/>
    <mergeCell ref="B86:B90"/>
    <mergeCell ref="B91:D91"/>
    <mergeCell ref="C103:D103"/>
    <mergeCell ref="B96:B98"/>
    <mergeCell ref="C96:D98"/>
    <mergeCell ref="F96:F98"/>
    <mergeCell ref="G96:I96"/>
    <mergeCell ref="E96:E98"/>
    <mergeCell ref="B100:B104"/>
    <mergeCell ref="C86:D86"/>
    <mergeCell ref="C88:D88"/>
    <mergeCell ref="C77:D77"/>
    <mergeCell ref="B76:D76"/>
    <mergeCell ref="B77:B78"/>
    <mergeCell ref="K82:K84"/>
    <mergeCell ref="G83:G84"/>
    <mergeCell ref="H83:H84"/>
    <mergeCell ref="I83:I84"/>
    <mergeCell ref="B79:D79"/>
    <mergeCell ref="E82:E84"/>
    <mergeCell ref="B82:B84"/>
    <mergeCell ref="C82:D84"/>
    <mergeCell ref="F82:F84"/>
    <mergeCell ref="G82:I82"/>
    <mergeCell ref="J53:J55"/>
    <mergeCell ref="E53:E55"/>
    <mergeCell ref="K67:K69"/>
    <mergeCell ref="G68:G69"/>
    <mergeCell ref="H68:H69"/>
    <mergeCell ref="I68:I69"/>
    <mergeCell ref="K53:K55"/>
    <mergeCell ref="G54:G55"/>
    <mergeCell ref="H54:H55"/>
    <mergeCell ref="I54:I55"/>
    <mergeCell ref="E67:E69"/>
    <mergeCell ref="F67:F69"/>
    <mergeCell ref="G67:I67"/>
    <mergeCell ref="J67:J69"/>
    <mergeCell ref="J24:J26"/>
    <mergeCell ref="K24:K26"/>
    <mergeCell ref="G25:G26"/>
    <mergeCell ref="H25:H26"/>
    <mergeCell ref="I25:I26"/>
    <mergeCell ref="C42:D42"/>
    <mergeCell ref="C43:D43"/>
    <mergeCell ref="B50:D50"/>
    <mergeCell ref="J38:J40"/>
    <mergeCell ref="K38:K40"/>
    <mergeCell ref="G39:G40"/>
    <mergeCell ref="H39:H40"/>
    <mergeCell ref="I39:I40"/>
    <mergeCell ref="B24:B26"/>
    <mergeCell ref="C24:D26"/>
    <mergeCell ref="E24:E26"/>
    <mergeCell ref="F24:F26"/>
    <mergeCell ref="C30:D30"/>
    <mergeCell ref="B38:B40"/>
    <mergeCell ref="C38:D40"/>
    <mergeCell ref="B35:D35"/>
    <mergeCell ref="C32:D32"/>
    <mergeCell ref="E38:E40"/>
    <mergeCell ref="J10:J12"/>
    <mergeCell ref="K10:K12"/>
    <mergeCell ref="G11:G12"/>
    <mergeCell ref="H11:H12"/>
    <mergeCell ref="I11:I12"/>
    <mergeCell ref="C14:D14"/>
    <mergeCell ref="C15:D15"/>
    <mergeCell ref="C16:D16"/>
    <mergeCell ref="C17:D17"/>
    <mergeCell ref="B5:C5"/>
    <mergeCell ref="C58:D58"/>
    <mergeCell ref="C75:D75"/>
    <mergeCell ref="C135:D135"/>
    <mergeCell ref="C4:D4"/>
    <mergeCell ref="B7:H7"/>
    <mergeCell ref="C28:D28"/>
    <mergeCell ref="C31:D31"/>
    <mergeCell ref="C49:D49"/>
    <mergeCell ref="C44:D44"/>
    <mergeCell ref="C61:D61"/>
    <mergeCell ref="C47:D47"/>
    <mergeCell ref="B8:H8"/>
    <mergeCell ref="B9:C9"/>
    <mergeCell ref="B10:B12"/>
    <mergeCell ref="C10:D12"/>
    <mergeCell ref="E10:E12"/>
    <mergeCell ref="F10:F12"/>
    <mergeCell ref="G10:I10"/>
    <mergeCell ref="G24:I24"/>
    <mergeCell ref="F38:F40"/>
    <mergeCell ref="G38:I38"/>
    <mergeCell ref="F53:F55"/>
    <mergeCell ref="G53:I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обед завтрак 12-18</vt:lpstr>
      <vt:lpstr>ОВЗ 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2024-09-09T13:39:20Z</dcterms:modified>
</cp:coreProperties>
</file>