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7325E4-6205-4522-891B-3382E5F2D481}" xr6:coauthVersionLast="47" xr6:coauthVersionMax="47" xr10:uidLastSave="{00000000-0000-0000-0000-000000000000}"/>
  <bookViews>
    <workbookView xWindow="-120" yWindow="-120" windowWidth="26865" windowHeight="16440" xr2:uid="{00000000-000D-0000-FFFF-FFFF00000000}"/>
  </bookViews>
  <sheets>
    <sheet name="Завтрак-обед 1 смена" sheetId="1" r:id="rId1"/>
    <sheet name="ОБЕД 2 смена" sheetId="2" r:id="rId2"/>
    <sheet name="ОВЗ" sheetId="3" r:id="rId3"/>
  </sheets>
  <definedNames>
    <definedName name="_xlnm.Print_Area" localSheetId="0">'Завтрак-обед 1 смена'!$A$1:$K$229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3" l="1"/>
  <c r="G149" i="3"/>
  <c r="H149" i="3"/>
  <c r="I149" i="3"/>
  <c r="J149" i="3"/>
  <c r="F78" i="3"/>
  <c r="G78" i="3"/>
  <c r="H78" i="3"/>
  <c r="I78" i="3"/>
  <c r="J78" i="3"/>
  <c r="E78" i="3"/>
  <c r="G36" i="3" l="1"/>
  <c r="H36" i="3"/>
  <c r="G34" i="3"/>
  <c r="F90" i="2"/>
  <c r="G90" i="2"/>
  <c r="F49" i="3"/>
  <c r="F51" i="3" s="1"/>
  <c r="F34" i="3"/>
  <c r="F36" i="3" s="1"/>
  <c r="J151" i="3"/>
  <c r="I151" i="3"/>
  <c r="H151" i="3"/>
  <c r="G151" i="3"/>
  <c r="F151" i="3"/>
  <c r="E149" i="3"/>
  <c r="E151" i="3" s="1"/>
  <c r="J135" i="3"/>
  <c r="J137" i="3" s="1"/>
  <c r="I135" i="3"/>
  <c r="I137" i="3" s="1"/>
  <c r="H135" i="3"/>
  <c r="H137" i="3" s="1"/>
  <c r="G135" i="3"/>
  <c r="G137" i="3" s="1"/>
  <c r="F135" i="3"/>
  <c r="F137" i="3" s="1"/>
  <c r="E135" i="3"/>
  <c r="E137" i="3" s="1"/>
  <c r="J121" i="3"/>
  <c r="J123" i="3" s="1"/>
  <c r="I121" i="3"/>
  <c r="I123" i="3" s="1"/>
  <c r="H121" i="3"/>
  <c r="H123" i="3" s="1"/>
  <c r="G121" i="3"/>
  <c r="G123" i="3" s="1"/>
  <c r="F121" i="3"/>
  <c r="F123" i="3" s="1"/>
  <c r="E121" i="3"/>
  <c r="E123" i="3" s="1"/>
  <c r="J107" i="3"/>
  <c r="J109" i="3" s="1"/>
  <c r="I107" i="3"/>
  <c r="I109" i="3" s="1"/>
  <c r="H107" i="3"/>
  <c r="H109" i="3" s="1"/>
  <c r="G107" i="3"/>
  <c r="G109" i="3" s="1"/>
  <c r="F107" i="3"/>
  <c r="F109" i="3" s="1"/>
  <c r="E107" i="3"/>
  <c r="E109" i="3" s="1"/>
  <c r="J92" i="3"/>
  <c r="J94" i="3" s="1"/>
  <c r="I92" i="3"/>
  <c r="I94" i="3" s="1"/>
  <c r="H92" i="3"/>
  <c r="H94" i="3" s="1"/>
  <c r="G92" i="3"/>
  <c r="G94" i="3" s="1"/>
  <c r="F92" i="3"/>
  <c r="F94" i="3" s="1"/>
  <c r="E92" i="3"/>
  <c r="E94" i="3" s="1"/>
  <c r="J80" i="3"/>
  <c r="I80" i="3"/>
  <c r="H80" i="3"/>
  <c r="G80" i="3"/>
  <c r="F80" i="3"/>
  <c r="E80" i="3"/>
  <c r="J63" i="3"/>
  <c r="J65" i="3" s="1"/>
  <c r="I63" i="3"/>
  <c r="I65" i="3" s="1"/>
  <c r="H63" i="3"/>
  <c r="H65" i="3" s="1"/>
  <c r="G63" i="3"/>
  <c r="G65" i="3" s="1"/>
  <c r="F63" i="3"/>
  <c r="F65" i="3" s="1"/>
  <c r="E63" i="3"/>
  <c r="E65" i="3" s="1"/>
  <c r="J49" i="3"/>
  <c r="J51" i="3" s="1"/>
  <c r="I49" i="3"/>
  <c r="I51" i="3" s="1"/>
  <c r="H49" i="3"/>
  <c r="H51" i="3" s="1"/>
  <c r="G49" i="3"/>
  <c r="G51" i="3" s="1"/>
  <c r="E49" i="3"/>
  <c r="E51" i="3" s="1"/>
  <c r="J34" i="3"/>
  <c r="J36" i="3" s="1"/>
  <c r="I34" i="3"/>
  <c r="I36" i="3" s="1"/>
  <c r="H34" i="3"/>
  <c r="E34" i="3"/>
  <c r="E36" i="3" s="1"/>
  <c r="J20" i="3"/>
  <c r="J22" i="3" s="1"/>
  <c r="I20" i="3"/>
  <c r="I22" i="3" s="1"/>
  <c r="H20" i="3"/>
  <c r="H22" i="3" s="1"/>
  <c r="G20" i="3"/>
  <c r="G22" i="3" s="1"/>
  <c r="F20" i="3"/>
  <c r="F22" i="3" s="1"/>
  <c r="E20" i="3"/>
  <c r="E22" i="3" s="1"/>
  <c r="G156" i="3" l="1"/>
  <c r="I156" i="3"/>
  <c r="H156" i="3"/>
  <c r="J156" i="3"/>
  <c r="J147" i="2" l="1"/>
  <c r="I147" i="2"/>
  <c r="H147" i="2"/>
  <c r="G147" i="2"/>
  <c r="F147" i="2"/>
  <c r="E147" i="2"/>
  <c r="J132" i="2"/>
  <c r="I132" i="2"/>
  <c r="H132" i="2"/>
  <c r="G132" i="2"/>
  <c r="F132" i="2"/>
  <c r="E132" i="2"/>
  <c r="J119" i="2"/>
  <c r="I119" i="2"/>
  <c r="H119" i="2"/>
  <c r="G119" i="2"/>
  <c r="F119" i="2"/>
  <c r="E119" i="2"/>
  <c r="J105" i="2"/>
  <c r="I105" i="2"/>
  <c r="H105" i="2"/>
  <c r="G105" i="2"/>
  <c r="F105" i="2"/>
  <c r="E105" i="2"/>
  <c r="J90" i="2"/>
  <c r="I90" i="2"/>
  <c r="H90" i="2"/>
  <c r="E90" i="2"/>
  <c r="J77" i="2"/>
  <c r="I77" i="2"/>
  <c r="H77" i="2"/>
  <c r="G77" i="2"/>
  <c r="F77" i="2"/>
  <c r="E77" i="2"/>
  <c r="J62" i="2"/>
  <c r="I62" i="2"/>
  <c r="H62" i="2"/>
  <c r="G62" i="2"/>
  <c r="F62" i="2"/>
  <c r="E62" i="2"/>
  <c r="J50" i="2"/>
  <c r="I50" i="2"/>
  <c r="H50" i="2"/>
  <c r="G50" i="2"/>
  <c r="F50" i="2"/>
  <c r="E50" i="2"/>
  <c r="J35" i="2"/>
  <c r="I35" i="2"/>
  <c r="H35" i="2"/>
  <c r="G35" i="2"/>
  <c r="F35" i="2"/>
  <c r="E35" i="2"/>
  <c r="J21" i="2"/>
  <c r="I21" i="2"/>
  <c r="H21" i="2"/>
  <c r="G21" i="2"/>
  <c r="F21" i="2"/>
  <c r="E21" i="2"/>
  <c r="E124" i="1"/>
  <c r="F124" i="1"/>
  <c r="G124" i="1"/>
  <c r="H124" i="1"/>
  <c r="I124" i="1"/>
  <c r="J124" i="1"/>
  <c r="J154" i="2" l="1"/>
  <c r="I154" i="2"/>
  <c r="H154" i="2"/>
  <c r="G154" i="2"/>
  <c r="J27" i="1" l="1"/>
  <c r="I27" i="1"/>
  <c r="H27" i="1"/>
  <c r="G27" i="1"/>
  <c r="F27" i="1"/>
  <c r="E27" i="1"/>
  <c r="J20" i="1"/>
  <c r="J28" i="1" s="1"/>
  <c r="I20" i="1"/>
  <c r="I28" i="1" s="1"/>
  <c r="H20" i="1"/>
  <c r="H28" i="1" s="1"/>
  <c r="G20" i="1"/>
  <c r="G28" i="1" s="1"/>
  <c r="F20" i="1"/>
  <c r="E20" i="1"/>
  <c r="E28" i="1" s="1"/>
  <c r="F28" i="1" l="1"/>
  <c r="J212" i="1" l="1"/>
  <c r="I212" i="1"/>
  <c r="H212" i="1"/>
  <c r="G212" i="1"/>
  <c r="F212" i="1"/>
  <c r="E212" i="1"/>
  <c r="J204" i="1"/>
  <c r="J213" i="1" s="1"/>
  <c r="I204" i="1"/>
  <c r="H204" i="1"/>
  <c r="H213" i="1" s="1"/>
  <c r="G204" i="1"/>
  <c r="F204" i="1"/>
  <c r="E204" i="1"/>
  <c r="J191" i="1"/>
  <c r="I191" i="1"/>
  <c r="H191" i="1"/>
  <c r="G191" i="1"/>
  <c r="F191" i="1"/>
  <c r="E191" i="1"/>
  <c r="J184" i="1"/>
  <c r="I184" i="1"/>
  <c r="I192" i="1" s="1"/>
  <c r="H184" i="1"/>
  <c r="H192" i="1" s="1"/>
  <c r="G184" i="1"/>
  <c r="G192" i="1" s="1"/>
  <c r="F184" i="1"/>
  <c r="E184" i="1"/>
  <c r="E192" i="1" s="1"/>
  <c r="J172" i="1"/>
  <c r="I172" i="1"/>
  <c r="H172" i="1"/>
  <c r="G172" i="1"/>
  <c r="F172" i="1"/>
  <c r="E172" i="1"/>
  <c r="J164" i="1"/>
  <c r="J173" i="1" s="1"/>
  <c r="I164" i="1"/>
  <c r="I173" i="1" s="1"/>
  <c r="H164" i="1"/>
  <c r="H173" i="1" s="1"/>
  <c r="G164" i="1"/>
  <c r="G173" i="1" s="1"/>
  <c r="F164" i="1"/>
  <c r="E164" i="1"/>
  <c r="J152" i="1"/>
  <c r="I152" i="1"/>
  <c r="H152" i="1"/>
  <c r="G152" i="1"/>
  <c r="F152" i="1"/>
  <c r="E152" i="1"/>
  <c r="J144" i="1"/>
  <c r="J153" i="1" s="1"/>
  <c r="I144" i="1"/>
  <c r="I153" i="1" s="1"/>
  <c r="H144" i="1"/>
  <c r="H153" i="1" s="1"/>
  <c r="G144" i="1"/>
  <c r="G153" i="1" s="1"/>
  <c r="F144" i="1"/>
  <c r="E144" i="1"/>
  <c r="E153" i="1" s="1"/>
  <c r="J131" i="1"/>
  <c r="I131" i="1"/>
  <c r="H131" i="1"/>
  <c r="G131" i="1"/>
  <c r="F131" i="1"/>
  <c r="F132" i="1" s="1"/>
  <c r="E131" i="1"/>
  <c r="J132" i="1"/>
  <c r="I132" i="1"/>
  <c r="H132" i="1"/>
  <c r="E132" i="1"/>
  <c r="J111" i="1"/>
  <c r="I111" i="1"/>
  <c r="H111" i="1"/>
  <c r="G111" i="1"/>
  <c r="F111" i="1"/>
  <c r="E111" i="1"/>
  <c r="J102" i="1"/>
  <c r="J112" i="1" s="1"/>
  <c r="I102" i="1"/>
  <c r="I112" i="1" s="1"/>
  <c r="H102" i="1"/>
  <c r="H112" i="1" s="1"/>
  <c r="G102" i="1"/>
  <c r="G112" i="1" s="1"/>
  <c r="F102" i="1"/>
  <c r="E102" i="1"/>
  <c r="E112" i="1" s="1"/>
  <c r="J89" i="1"/>
  <c r="I89" i="1"/>
  <c r="H89" i="1"/>
  <c r="G89" i="1"/>
  <c r="F89" i="1"/>
  <c r="E89" i="1"/>
  <c r="J82" i="1"/>
  <c r="I82" i="1"/>
  <c r="H82" i="1"/>
  <c r="G82" i="1"/>
  <c r="F82" i="1"/>
  <c r="E82" i="1"/>
  <c r="J70" i="1"/>
  <c r="I70" i="1"/>
  <c r="H70" i="1"/>
  <c r="G70" i="1"/>
  <c r="F70" i="1"/>
  <c r="E70" i="1"/>
  <c r="J61" i="1"/>
  <c r="J71" i="1" s="1"/>
  <c r="I61" i="1"/>
  <c r="H61" i="1"/>
  <c r="G61" i="1"/>
  <c r="F61" i="1"/>
  <c r="E61" i="1"/>
  <c r="E71" i="1" s="1"/>
  <c r="J47" i="1"/>
  <c r="I47" i="1"/>
  <c r="H47" i="1"/>
  <c r="G47" i="1"/>
  <c r="F47" i="1"/>
  <c r="E47" i="1"/>
  <c r="J39" i="1"/>
  <c r="I39" i="1"/>
  <c r="H39" i="1"/>
  <c r="H48" i="1" s="1"/>
  <c r="G39" i="1"/>
  <c r="F39" i="1"/>
  <c r="E39" i="1"/>
  <c r="I213" i="1" l="1"/>
  <c r="G213" i="1"/>
  <c r="E213" i="1"/>
  <c r="J192" i="1"/>
  <c r="F173" i="1"/>
  <c r="G229" i="1"/>
  <c r="I229" i="1"/>
  <c r="H229" i="1"/>
  <c r="J229" i="1"/>
  <c r="G224" i="1"/>
  <c r="I224" i="1"/>
  <c r="J90" i="1"/>
  <c r="J224" i="1"/>
  <c r="H90" i="1"/>
  <c r="H224" i="1"/>
  <c r="F213" i="1"/>
  <c r="F192" i="1"/>
  <c r="F112" i="1"/>
  <c r="F90" i="1"/>
  <c r="E173" i="1"/>
  <c r="I71" i="1"/>
  <c r="H71" i="1"/>
  <c r="G71" i="1"/>
  <c r="G132" i="1"/>
  <c r="I90" i="1"/>
  <c r="G90" i="1"/>
  <c r="E90" i="1"/>
  <c r="F71" i="1"/>
  <c r="J48" i="1"/>
  <c r="J219" i="1" s="1"/>
  <c r="I48" i="1"/>
  <c r="G48" i="1"/>
  <c r="F48" i="1"/>
  <c r="E48" i="1"/>
  <c r="H219" i="1" l="1"/>
  <c r="I219" i="1"/>
  <c r="G219" i="1"/>
</calcChain>
</file>

<file path=xl/sharedStrings.xml><?xml version="1.0" encoding="utf-8"?>
<sst xmlns="http://schemas.openxmlformats.org/spreadsheetml/2006/main" count="978" uniqueCount="230">
  <si>
    <t>Утверждаю</t>
  </si>
  <si>
    <t>Директор МБОУ КСОШ</t>
  </si>
  <si>
    <t>____________С.П.Линючев</t>
  </si>
  <si>
    <t>Примерное меню</t>
  </si>
  <si>
    <t xml:space="preserve">Возрастная группа 7-11лет </t>
  </si>
  <si>
    <t>Прием пищи</t>
  </si>
  <si>
    <t>Наименование блюда</t>
  </si>
  <si>
    <t>Выход блюда(г)</t>
  </si>
  <si>
    <t>Цена</t>
  </si>
  <si>
    <t>пищевые вещества(г)</t>
  </si>
  <si>
    <t>Энергетическая ценность (ккал)</t>
  </si>
  <si>
    <t>№ тех. карты</t>
  </si>
  <si>
    <t>Б</t>
  </si>
  <si>
    <t>Ж</t>
  </si>
  <si>
    <t>У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</si>
  <si>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День1 </t>
    </r>
  </si>
  <si>
    <t>ЗАВТРАК</t>
  </si>
  <si>
    <t>Батон нарезной</t>
  </si>
  <si>
    <t>пром.</t>
  </si>
  <si>
    <t>ИТОГО за завтрак</t>
  </si>
  <si>
    <t>ОБЕД</t>
  </si>
  <si>
    <t>ИТОГО за обед</t>
  </si>
  <si>
    <t xml:space="preserve"> ИТОГО за день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</si>
  <si>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2 </t>
    </r>
  </si>
  <si>
    <t>Макароны с сыром</t>
  </si>
  <si>
    <t>Пюре картофельное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</si>
  <si>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3 </t>
    </r>
  </si>
  <si>
    <t>Чай с лимоном</t>
  </si>
  <si>
    <t>Хлеб "Рябинушка"</t>
  </si>
  <si>
    <t>Компот из сухофруктов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</si>
  <si>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4 </t>
    </r>
  </si>
  <si>
    <t>Икра морковная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</si>
  <si>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5 </t>
    </r>
  </si>
  <si>
    <t>Куры в соусе</t>
  </si>
  <si>
    <t>Напиток апельсиновый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</si>
  <si>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6 </t>
    </r>
  </si>
  <si>
    <t>Суп картофельный с рисом</t>
  </si>
  <si>
    <t>Котлеты куринные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</si>
  <si>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7 </t>
    </r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</si>
  <si>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8 </t>
    </r>
  </si>
  <si>
    <t>Суп с рыбными консервами</t>
  </si>
  <si>
    <t>Компот из свежих яблок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</si>
  <si>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9 </t>
    </r>
  </si>
  <si>
    <t>Свекольник со сметаной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</si>
  <si>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10 </t>
    </r>
  </si>
  <si>
    <t>Котлета из говядины</t>
  </si>
  <si>
    <t>Суп картофельный с клёцками</t>
  </si>
  <si>
    <t xml:space="preserve"> ИТОГО за 10 дней</t>
  </si>
  <si>
    <t>Возрастная группа 7-11лет  (2 смена)</t>
  </si>
  <si>
    <t>Печенье</t>
  </si>
  <si>
    <t>Мини мафины</t>
  </si>
  <si>
    <t>53-19з-2021</t>
  </si>
  <si>
    <t>54-10р-2020</t>
  </si>
  <si>
    <t>Сезон: весна-лето</t>
  </si>
  <si>
    <t>54-1з-2020</t>
  </si>
  <si>
    <t>54-21гн-2020</t>
  </si>
  <si>
    <t>54-8з-2020</t>
  </si>
  <si>
    <t>Салат из свеклы отварной</t>
  </si>
  <si>
    <t>54-13з-2020</t>
  </si>
  <si>
    <t>Сыр в нарезке</t>
  </si>
  <si>
    <t>Рассольник Ленинградский</t>
  </si>
  <si>
    <t>54-3с-2020</t>
  </si>
  <si>
    <t>54-7г-2020</t>
  </si>
  <si>
    <t>54-5м</t>
  </si>
  <si>
    <t>Соус красный основной</t>
  </si>
  <si>
    <t>54-3соус-2020</t>
  </si>
  <si>
    <t>Напиток из шиповника</t>
  </si>
  <si>
    <t>54-13хн-2020</t>
  </si>
  <si>
    <t>Хлеб пшеничный</t>
  </si>
  <si>
    <t>Курица тушеная с морковью</t>
  </si>
  <si>
    <t>54-25м-2020</t>
  </si>
  <si>
    <t>Каша гречневая рассыпчатая</t>
  </si>
  <si>
    <t>54-4г-2020</t>
  </si>
  <si>
    <t>Хлеб ржаной</t>
  </si>
  <si>
    <t>Петрачкова Т.Г.</t>
  </si>
  <si>
    <t>54-6к-2020</t>
  </si>
  <si>
    <t>54-2з-2020</t>
  </si>
  <si>
    <t>54-2гн</t>
  </si>
  <si>
    <t>54-4м-2020</t>
  </si>
  <si>
    <t>54-10г-2020</t>
  </si>
  <si>
    <t>54-16к</t>
  </si>
  <si>
    <t>54-23гн-2020</t>
  </si>
  <si>
    <t>54-1т</t>
  </si>
  <si>
    <t>54-2м-2020</t>
  </si>
  <si>
    <t>54-11г-2020</t>
  </si>
  <si>
    <t>54-5с-2020</t>
  </si>
  <si>
    <t>54-33хн-2020</t>
  </si>
  <si>
    <t>Суп гороховый</t>
  </si>
  <si>
    <t>54-8с-2020</t>
  </si>
  <si>
    <t>54-16м-2020</t>
  </si>
  <si>
    <t>54-4соус-2020</t>
  </si>
  <si>
    <t>54-35хн-2020</t>
  </si>
  <si>
    <t>54-12з-2020</t>
  </si>
  <si>
    <t>54-1с-2020</t>
  </si>
  <si>
    <t>54-11м-2020</t>
  </si>
  <si>
    <t>Макароны отварные</t>
  </si>
  <si>
    <t>54-1г-2020</t>
  </si>
  <si>
    <t>Борщ с капустой, картофелем и сметаной</t>
  </si>
  <si>
    <t>54-2с-2020</t>
  </si>
  <si>
    <t>Горошница</t>
  </si>
  <si>
    <t>54-21г-2020</t>
  </si>
  <si>
    <t>54-27с-2020</t>
  </si>
  <si>
    <t>54-18с-2020</t>
  </si>
  <si>
    <t>54-2хн-2020</t>
  </si>
  <si>
    <t>54-16з</t>
  </si>
  <si>
    <t>54-6с-2020</t>
  </si>
  <si>
    <t>54-2з</t>
  </si>
  <si>
    <t>54-3з-2020</t>
  </si>
  <si>
    <t>Напиток лимонный</t>
  </si>
  <si>
    <t>Капуста тушеная с мясом птицы</t>
  </si>
  <si>
    <t>54-27м</t>
  </si>
  <si>
    <t>54-32хн-2020</t>
  </si>
  <si>
    <t>Жаркое по домашнему из курицы</t>
  </si>
  <si>
    <t>54-28м-2020</t>
  </si>
  <si>
    <t>Минтай тушеный с овощами</t>
  </si>
  <si>
    <t>54-11р-2020</t>
  </si>
  <si>
    <t xml:space="preserve">Салат из капусты с морковью </t>
  </si>
  <si>
    <t xml:space="preserve"> ИТОГО за 10 дней за ЗАВТРАК</t>
  </si>
  <si>
    <t xml:space="preserve"> ИТОГО за 10 дней зав ОБЕД</t>
  </si>
  <si>
    <t>Т.Г. Петрачкова</t>
  </si>
  <si>
    <t xml:space="preserve">Возрастная группа 7-11лет  (дети  с ОВЗ и инвалиды) </t>
  </si>
  <si>
    <t>итого за завтрак</t>
  </si>
  <si>
    <t>ПОЛДНИК</t>
  </si>
  <si>
    <t>Пряник</t>
  </si>
  <si>
    <t xml:space="preserve"> ИТОГО за завтрак и полдник</t>
  </si>
  <si>
    <t>Сезон: весна - лето</t>
  </si>
  <si>
    <t>54-3гн-2020</t>
  </si>
  <si>
    <t>54-3г-2020</t>
  </si>
  <si>
    <t>каша молочная кукурузная</t>
  </si>
  <si>
    <t>54-2к</t>
  </si>
  <si>
    <t>плов с курицей</t>
  </si>
  <si>
    <t>54-12м</t>
  </si>
  <si>
    <t>54-18м-2020</t>
  </si>
  <si>
    <t>Завтрак, обед  на ежедневную сумму -170,31 рублей</t>
  </si>
  <si>
    <t xml:space="preserve">каша молочная кукурузная </t>
  </si>
  <si>
    <t>какао с молоком</t>
  </si>
  <si>
    <t>плюшка Новомосковская</t>
  </si>
  <si>
    <t>сыр в нарезке</t>
  </si>
  <si>
    <t xml:space="preserve">Масло сливочное </t>
  </si>
  <si>
    <t>53-19з-2020</t>
  </si>
  <si>
    <t xml:space="preserve"> макароны отварные с сыром</t>
  </si>
  <si>
    <t>54-3г</t>
  </si>
  <si>
    <t>чай с лимоном и сахаром</t>
  </si>
  <si>
    <t>батон нарезной</t>
  </si>
  <si>
    <t xml:space="preserve">печенье </t>
  </si>
  <si>
    <t xml:space="preserve">масло сливочное </t>
  </si>
  <si>
    <t>огурец в нарезке</t>
  </si>
  <si>
    <t>курица тушеная с морковью</t>
  </si>
  <si>
    <t>каша гречневая рассыпчатая</t>
  </si>
  <si>
    <t>54-25м</t>
  </si>
  <si>
    <t>54-4г</t>
  </si>
  <si>
    <t>чай с сахаром</t>
  </si>
  <si>
    <t>54-2гн-2020</t>
  </si>
  <si>
    <t>хлеб "Рябинушка"</t>
  </si>
  <si>
    <t>чай с молоком и сахаром</t>
  </si>
  <si>
    <t>54-4гн</t>
  </si>
  <si>
    <t>киви</t>
  </si>
  <si>
    <t xml:space="preserve">пюре картофельное </t>
  </si>
  <si>
    <t>котлета из говядины</t>
  </si>
  <si>
    <t>соус красный  основной</t>
  </si>
  <si>
    <t>54-4м</t>
  </si>
  <si>
    <t>54-11г</t>
  </si>
  <si>
    <t>54-3соус</t>
  </si>
  <si>
    <t>кисель витаминный</t>
  </si>
  <si>
    <t>кофейный напиток с молоком</t>
  </si>
  <si>
    <t>каша  Дружба</t>
  </si>
  <si>
    <t>53-19з</t>
  </si>
  <si>
    <t>котлета из курицы</t>
  </si>
  <si>
    <t>соус красный основной</t>
  </si>
  <si>
    <t>хлеб ржаной</t>
  </si>
  <si>
    <t>горбуша тушеная в томате с овощами</t>
  </si>
  <si>
    <t>рис припущенный</t>
  </si>
  <si>
    <t xml:space="preserve">запеканка из творога </t>
  </si>
  <si>
    <t>молоко сгущенное с сахаром</t>
  </si>
  <si>
    <t>яблоко</t>
  </si>
  <si>
    <t>гуляш из говядины</t>
  </si>
  <si>
    <t>пюре картофельное</t>
  </si>
  <si>
    <t>чай с лимоном</t>
  </si>
  <si>
    <t>Обед  на ежедневную сумму - 101,1 рубль</t>
  </si>
  <si>
    <t>Борщ с капустой и картофелем со сметаной</t>
  </si>
  <si>
    <t>54-22м</t>
  </si>
  <si>
    <t>рагу из курицы</t>
  </si>
  <si>
    <t>компот из сухофруктов</t>
  </si>
  <si>
    <t>хлеб пшеничный</t>
  </si>
  <si>
    <t>салат из свеклы отварной</t>
  </si>
  <si>
    <t>суп гороховый</t>
  </si>
  <si>
    <t xml:space="preserve">картофельное пюре </t>
  </si>
  <si>
    <t>рыба тушеная в томате с овощами (горбуша)</t>
  </si>
  <si>
    <t>помидор  в нарезке</t>
  </si>
  <si>
    <t>54-3з</t>
  </si>
  <si>
    <t>суп картофельный с клёцками</t>
  </si>
  <si>
    <t xml:space="preserve">напиток лимонный </t>
  </si>
  <si>
    <t>54-12м-2020</t>
  </si>
  <si>
    <t>икра морковная</t>
  </si>
  <si>
    <t>щи из свежей капусты со сметаной</t>
  </si>
  <si>
    <t>напиток из шиповника</t>
  </si>
  <si>
    <t>54-3с</t>
  </si>
  <si>
    <t>Напиток витаминный Витошка</t>
  </si>
  <si>
    <t>огурец нарезной</t>
  </si>
  <si>
    <t>суп из овощей с фрикадельками</t>
  </si>
  <si>
    <t>винегрет овощной</t>
  </si>
  <si>
    <t>суп с рыбными консервами</t>
  </si>
  <si>
    <t>макароны отварные</t>
  </si>
  <si>
    <t>тефтели из говядины с рисом</t>
  </si>
  <si>
    <t>соус сметанный натуральный</t>
  </si>
  <si>
    <t>капуста тушеная с мясом птицы</t>
  </si>
  <si>
    <t>курица тушеная с морквью</t>
  </si>
  <si>
    <t xml:space="preserve">картофельное пюре    </t>
  </si>
  <si>
    <t>компот из кураги</t>
  </si>
  <si>
    <t>свекольник со сметаной</t>
  </si>
  <si>
    <t>плов из отварной говядины</t>
  </si>
  <si>
    <t>компот из свежих яблок</t>
  </si>
  <si>
    <t xml:space="preserve">макароны отварные </t>
  </si>
  <si>
    <t>печень говяжья по-строгановски</t>
  </si>
  <si>
    <t>54-12з</t>
  </si>
  <si>
    <t>Завтрак  на ежедневную сумму -81,82  рублей</t>
  </si>
  <si>
    <t xml:space="preserve">отварные с сыром </t>
  </si>
  <si>
    <t>огурец свежий нарезка</t>
  </si>
  <si>
    <t>вафли</t>
  </si>
  <si>
    <t>каша Дружба</t>
  </si>
  <si>
    <t>пряник</t>
  </si>
  <si>
    <t>54-10р</t>
  </si>
  <si>
    <t>54-7г</t>
  </si>
  <si>
    <t>54-4гн-2020</t>
  </si>
  <si>
    <t xml:space="preserve">макароны отварные с сыром </t>
  </si>
  <si>
    <t xml:space="preserve">чай с лимоном и сахаром </t>
  </si>
  <si>
    <t>54-3гн</t>
  </si>
  <si>
    <t xml:space="preserve">Картофельное пюре </t>
  </si>
  <si>
    <t>салат из капусты с морковью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</si>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</sst>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vertical="center" wrapText="1"/>
    </xf>
    <xf numFmtId="0" fontId="5" fillId="0" borderId="15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5" fillId="0" borderId="14" xfId="0" applyFont="1" applyBorder="1"/>
    <xf numFmtId="0" fontId="5" fillId="0" borderId="7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/>
    </xf>
    <xf numFmtId="0" fontId="5" fillId="0" borderId="6" xfId="0" applyFont="1" applyBorder="1"/>
    <xf numFmtId="0" fontId="5" fillId="0" borderId="0" xfId="0" applyFont="1" applyBorder="1" applyAlignment="1">
      <alignment horizontal="left" vertical="top"/>
    </xf>
    <xf numFmtId="0" fontId="3" fillId="0" borderId="15" xfId="0" applyFont="1" applyBorder="1"/>
    <xf numFmtId="0" fontId="3" fillId="0" borderId="0" xfId="0" applyFont="1"/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1" xfId="0" applyFont="1" applyBorder="1"/>
    <xf numFmtId="0" fontId="5" fillId="0" borderId="13" xfId="0" applyFont="1" applyBorder="1"/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center"/>
    </xf>
    <xf numFmtId="0" fontId="0" fillId="0" borderId="0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0" xfId="0" applyBorder="1"/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4" xfId="0" applyFont="1" applyBorder="1" applyAlignment="1">
      <alignment horizontal="center" vertical="center" wrapText="1"/>
    </xf>
    <xf numFmtId="16" fontId="3" fillId="0" borderId="0" xfId="0" applyNumberFormat="1" applyFont="1" applyFill="1" applyBorder="1"/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0" fillId="0" borderId="0" xfId="0" applyAlignment="1"/>
    <xf numFmtId="0" fontId="3" fillId="0" borderId="3" xfId="0" applyFont="1" applyBorder="1"/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3" fillId="0" borderId="1" xfId="0" applyFont="1" applyBorder="1"/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5" fillId="0" borderId="8" xfId="0" applyFont="1" applyBorder="1" applyAlignment="1">
      <alignment vertical="center"/>
    </xf>
    <xf numFmtId="2" fontId="3" fillId="0" borderId="14" xfId="0" applyNumberFormat="1" applyFont="1" applyBorder="1"/>
    <xf numFmtId="2" fontId="5" fillId="0" borderId="14" xfId="0" applyNumberFormat="1" applyFont="1" applyBorder="1"/>
    <xf numFmtId="14" fontId="0" fillId="0" borderId="0" xfId="0" applyNumberFormat="1"/>
    <xf numFmtId="17" fontId="3" fillId="0" borderId="14" xfId="0" applyNumberFormat="1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11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top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229"/>
  <sheetViews>
    <sheetView tabSelected="1" view="pageBreakPreview" topLeftCell="A167" zoomScale="130" zoomScaleNormal="100" zoomScaleSheetLayoutView="130" workbookViewId="0">
      <selection activeCell="K208" sqref="K208"/>
    </sheetView>
  </sheetViews>
  <sheetFormatPr defaultRowHeight="15" x14ac:dyDescent="0.25"/>
  <cols>
    <col min="1" max="1" width="2" customWidth="1"/>
    <col min="4" max="4" width="19.85546875" customWidth="1"/>
    <col min="5" max="5" width="10.28515625" customWidth="1"/>
    <col min="6" max="6" width="8" customWidth="1"/>
    <col min="7" max="7" width="8.28515625" customWidth="1"/>
    <col min="8" max="8" width="9.140625" customWidth="1"/>
    <col min="9" max="9" width="7.5703125" customWidth="1"/>
    <col min="11" max="11" width="13.28515625" customWidth="1"/>
  </cols>
  <sheetData>
    <row r="3" spans="2:11" x14ac:dyDescent="0.25">
      <c r="B3" t="s">
        <v>0</v>
      </c>
    </row>
    <row r="4" spans="2:11" x14ac:dyDescent="0.25">
      <c r="B4" t="s">
        <v>1</v>
      </c>
    </row>
    <row r="5" spans="2:11" x14ac:dyDescent="0.25">
      <c r="B5" t="s">
        <v>2</v>
      </c>
      <c r="C5" s="52" t="s">
        <v>74</v>
      </c>
      <c r="D5" s="52"/>
    </row>
    <row r="6" spans="2:11" x14ac:dyDescent="0.25">
      <c r="B6" s="107">
        <v>45715</v>
      </c>
      <c r="C6" s="108"/>
    </row>
    <row r="7" spans="2:11" ht="23.25" x14ac:dyDescent="0.35">
      <c r="F7" s="1" t="s">
        <v>3</v>
      </c>
      <c r="G7" s="1"/>
      <c r="H7" s="2"/>
      <c r="I7" s="2"/>
    </row>
    <row r="8" spans="2:11" x14ac:dyDescent="0.25">
      <c r="B8" s="109" t="s">
        <v>4</v>
      </c>
      <c r="C8" s="109"/>
      <c r="D8" s="109"/>
      <c r="E8" s="109"/>
      <c r="F8" s="109"/>
      <c r="G8" s="109"/>
    </row>
    <row r="9" spans="2:11" x14ac:dyDescent="0.25">
      <c r="B9" s="110" t="s">
        <v>133</v>
      </c>
      <c r="C9" s="110"/>
      <c r="D9" s="110"/>
      <c r="E9" s="110"/>
      <c r="F9" s="110"/>
      <c r="G9" s="110"/>
      <c r="H9" s="110"/>
    </row>
    <row r="10" spans="2:11" ht="15.75" thickBot="1" x14ac:dyDescent="0.3">
      <c r="B10" s="111" t="s">
        <v>53</v>
      </c>
      <c r="C10" s="111"/>
    </row>
    <row r="11" spans="2:11" ht="15.75" customHeight="1" thickBot="1" x14ac:dyDescent="0.3">
      <c r="B11" s="112" t="s">
        <v>5</v>
      </c>
      <c r="C11" s="115" t="s">
        <v>6</v>
      </c>
      <c r="D11" s="116"/>
      <c r="E11" s="112" t="s">
        <v>7</v>
      </c>
      <c r="F11" s="112" t="s">
        <v>8</v>
      </c>
      <c r="G11" s="82" t="s">
        <v>9</v>
      </c>
      <c r="H11" s="83"/>
      <c r="I11" s="84"/>
      <c r="J11" s="85" t="s">
        <v>10</v>
      </c>
      <c r="K11" s="112" t="s">
        <v>11</v>
      </c>
    </row>
    <row r="12" spans="2:11" x14ac:dyDescent="0.25">
      <c r="B12" s="113"/>
      <c r="C12" s="117"/>
      <c r="D12" s="118"/>
      <c r="E12" s="113"/>
      <c r="F12" s="113"/>
      <c r="G12" s="88" t="s">
        <v>12</v>
      </c>
      <c r="H12" s="88" t="s">
        <v>13</v>
      </c>
      <c r="I12" s="88" t="s">
        <v>14</v>
      </c>
      <c r="J12" s="86"/>
      <c r="K12" s="113"/>
    </row>
    <row r="13" spans="2:11" ht="15.75" thickBot="1" x14ac:dyDescent="0.3">
      <c r="B13" s="114"/>
      <c r="C13" s="119"/>
      <c r="D13" s="120"/>
      <c r="E13" s="114"/>
      <c r="F13" s="114"/>
      <c r="G13" s="89"/>
      <c r="H13" s="89"/>
      <c r="I13" s="89"/>
      <c r="J13" s="87"/>
      <c r="K13" s="114"/>
    </row>
    <row r="14" spans="2:11" ht="26.25" thickBot="1" x14ac:dyDescent="0.3">
      <c r="B14" s="3" t="s">
        <v>15</v>
      </c>
      <c r="C14" s="4"/>
      <c r="D14" s="5"/>
      <c r="E14" s="6"/>
      <c r="F14" s="7"/>
      <c r="G14" s="7"/>
      <c r="H14" s="7"/>
      <c r="I14" s="8"/>
      <c r="J14" s="7"/>
      <c r="K14" s="7"/>
    </row>
    <row r="15" spans="2:11" ht="15" customHeight="1" thickBot="1" x14ac:dyDescent="0.3">
      <c r="B15" s="90" t="s">
        <v>16</v>
      </c>
      <c r="C15" s="96" t="s">
        <v>134</v>
      </c>
      <c r="D15" s="97"/>
      <c r="E15" s="9">
        <v>200</v>
      </c>
      <c r="F15" s="9">
        <v>15.33</v>
      </c>
      <c r="G15" s="9">
        <v>7.26</v>
      </c>
      <c r="H15" s="9">
        <v>9.18</v>
      </c>
      <c r="I15" s="10">
        <v>44.04</v>
      </c>
      <c r="J15" s="9">
        <v>287.8</v>
      </c>
      <c r="K15" s="32" t="s">
        <v>129</v>
      </c>
    </row>
    <row r="16" spans="2:11" ht="15" customHeight="1" thickBot="1" x14ac:dyDescent="0.3">
      <c r="B16" s="91"/>
      <c r="C16" s="100" t="s">
        <v>135</v>
      </c>
      <c r="D16" s="101"/>
      <c r="E16" s="9">
        <v>200</v>
      </c>
      <c r="F16" s="9">
        <v>8.85</v>
      </c>
      <c r="G16" s="9">
        <v>4.68</v>
      </c>
      <c r="H16" s="9">
        <v>3.52</v>
      </c>
      <c r="I16" s="7">
        <v>12.5</v>
      </c>
      <c r="J16" s="9">
        <v>100.4</v>
      </c>
      <c r="K16" s="32" t="s">
        <v>55</v>
      </c>
    </row>
    <row r="17" spans="2:11" ht="15" customHeight="1" thickBot="1" x14ac:dyDescent="0.3">
      <c r="B17" s="91"/>
      <c r="C17" s="102" t="s">
        <v>136</v>
      </c>
      <c r="D17" s="103"/>
      <c r="E17" s="9">
        <v>70</v>
      </c>
      <c r="F17" s="9">
        <v>18.7</v>
      </c>
      <c r="G17" s="9">
        <v>5.45</v>
      </c>
      <c r="H17" s="9">
        <v>4.71</v>
      </c>
      <c r="I17" s="10">
        <v>35.56</v>
      </c>
      <c r="J17" s="9">
        <v>206.3</v>
      </c>
      <c r="K17" s="32" t="s">
        <v>18</v>
      </c>
    </row>
    <row r="18" spans="2:11" ht="15" customHeight="1" thickBot="1" x14ac:dyDescent="0.3">
      <c r="B18" s="91"/>
      <c r="C18" s="102" t="s">
        <v>137</v>
      </c>
      <c r="D18" s="103"/>
      <c r="E18" s="9">
        <v>20</v>
      </c>
      <c r="F18" s="9">
        <v>15.8</v>
      </c>
      <c r="G18" s="9">
        <v>4.6399999999999997</v>
      </c>
      <c r="H18" s="10">
        <v>5.9</v>
      </c>
      <c r="I18" s="9">
        <v>0</v>
      </c>
      <c r="J18" s="9">
        <v>71.7</v>
      </c>
      <c r="K18" s="32" t="s">
        <v>54</v>
      </c>
    </row>
    <row r="19" spans="2:11" ht="15" customHeight="1" thickBot="1" x14ac:dyDescent="0.3">
      <c r="B19" s="91"/>
      <c r="C19" s="98" t="s">
        <v>138</v>
      </c>
      <c r="D19" s="99"/>
      <c r="E19" s="9">
        <v>10</v>
      </c>
      <c r="F19" s="9">
        <v>11</v>
      </c>
      <c r="G19" s="9">
        <v>0.08</v>
      </c>
      <c r="H19" s="10">
        <v>7.25</v>
      </c>
      <c r="I19" s="10">
        <v>0.13</v>
      </c>
      <c r="J19" s="9">
        <v>66.099999999999994</v>
      </c>
      <c r="K19" s="42" t="s">
        <v>139</v>
      </c>
    </row>
    <row r="20" spans="2:11" ht="15" customHeight="1" thickBot="1" x14ac:dyDescent="0.3">
      <c r="B20" s="92" t="s">
        <v>19</v>
      </c>
      <c r="C20" s="92"/>
      <c r="D20" s="93"/>
      <c r="E20" s="12">
        <f t="shared" ref="E20:J20" si="0">SUM(E15:E19)</f>
        <v>500</v>
      </c>
      <c r="F20" s="12">
        <f t="shared" si="0"/>
        <v>69.679999999999993</v>
      </c>
      <c r="G20" s="12">
        <f t="shared" si="0"/>
        <v>22.11</v>
      </c>
      <c r="H20" s="12">
        <f t="shared" si="0"/>
        <v>30.560000000000002</v>
      </c>
      <c r="I20" s="13">
        <f t="shared" si="0"/>
        <v>92.22999999999999</v>
      </c>
      <c r="J20" s="12">
        <f t="shared" si="0"/>
        <v>732.30000000000007</v>
      </c>
      <c r="K20" s="44"/>
    </row>
    <row r="21" spans="2:11" ht="15" customHeight="1" thickBot="1" x14ac:dyDescent="0.3">
      <c r="B21" s="94" t="s">
        <v>20</v>
      </c>
      <c r="C21" s="96" t="s">
        <v>31</v>
      </c>
      <c r="D21" s="97"/>
      <c r="E21" s="6">
        <v>80</v>
      </c>
      <c r="F21" s="9">
        <v>15.01</v>
      </c>
      <c r="G21" s="9">
        <v>1.69</v>
      </c>
      <c r="H21" s="9">
        <v>5.71</v>
      </c>
      <c r="I21" s="10">
        <v>8.1199999999999992</v>
      </c>
      <c r="J21" s="9">
        <v>90.6</v>
      </c>
      <c r="K21" s="32" t="s">
        <v>92</v>
      </c>
    </row>
    <row r="22" spans="2:11" ht="15" customHeight="1" thickBot="1" x14ac:dyDescent="0.3">
      <c r="B22" s="95"/>
      <c r="C22" s="100" t="s">
        <v>97</v>
      </c>
      <c r="D22" s="101"/>
      <c r="E22" s="9">
        <v>200</v>
      </c>
      <c r="F22" s="9">
        <v>26</v>
      </c>
      <c r="G22" s="9">
        <v>5.89</v>
      </c>
      <c r="H22" s="9">
        <v>7.09</v>
      </c>
      <c r="I22" s="10">
        <v>12.68</v>
      </c>
      <c r="J22" s="9">
        <v>137.9</v>
      </c>
      <c r="K22" s="32" t="s">
        <v>98</v>
      </c>
    </row>
    <row r="23" spans="2:11" ht="15" customHeight="1" thickBot="1" x14ac:dyDescent="0.3">
      <c r="B23" s="95"/>
      <c r="C23" s="96" t="s">
        <v>112</v>
      </c>
      <c r="D23" s="97"/>
      <c r="E23" s="9">
        <v>200</v>
      </c>
      <c r="F23" s="9">
        <v>49.4</v>
      </c>
      <c r="G23" s="9">
        <v>15.65</v>
      </c>
      <c r="H23" s="9">
        <v>37.049999999999997</v>
      </c>
      <c r="I23" s="9">
        <v>17.920000000000002</v>
      </c>
      <c r="J23" s="10">
        <v>470.17</v>
      </c>
      <c r="K23" s="32" t="s">
        <v>113</v>
      </c>
    </row>
    <row r="24" spans="2:11" ht="15" customHeight="1" thickBot="1" x14ac:dyDescent="0.3">
      <c r="B24" s="95"/>
      <c r="C24" s="14" t="s">
        <v>29</v>
      </c>
      <c r="D24" s="10"/>
      <c r="E24" s="9">
        <v>200</v>
      </c>
      <c r="F24" s="9">
        <v>4.83</v>
      </c>
      <c r="G24" s="9">
        <v>0.38</v>
      </c>
      <c r="H24" s="9">
        <v>0</v>
      </c>
      <c r="I24" s="10">
        <v>19.82</v>
      </c>
      <c r="J24" s="9">
        <v>80.8</v>
      </c>
      <c r="K24" s="32" t="s">
        <v>91</v>
      </c>
    </row>
    <row r="25" spans="2:11" ht="15" customHeight="1" thickBot="1" x14ac:dyDescent="0.3">
      <c r="B25" s="95"/>
      <c r="C25" s="14" t="s">
        <v>68</v>
      </c>
      <c r="D25" s="10"/>
      <c r="E25" s="9">
        <v>60</v>
      </c>
      <c r="F25" s="9">
        <v>4.7300000000000004</v>
      </c>
      <c r="G25" s="9">
        <v>4.5599999999999996</v>
      </c>
      <c r="H25" s="9">
        <v>0.48</v>
      </c>
      <c r="I25" s="10">
        <v>29.52</v>
      </c>
      <c r="J25" s="9">
        <v>140.6</v>
      </c>
      <c r="K25" s="32" t="s">
        <v>18</v>
      </c>
    </row>
    <row r="26" spans="2:11" ht="15" customHeight="1" thickBot="1" x14ac:dyDescent="0.3">
      <c r="B26" s="95"/>
      <c r="C26" s="102" t="s">
        <v>73</v>
      </c>
      <c r="D26" s="103"/>
      <c r="E26" s="9">
        <v>30</v>
      </c>
      <c r="F26" s="9">
        <v>3.47</v>
      </c>
      <c r="G26" s="9">
        <v>1.98</v>
      </c>
      <c r="H26" s="9">
        <v>0.36</v>
      </c>
      <c r="I26" s="10">
        <v>10.02</v>
      </c>
      <c r="J26" s="9">
        <v>51.2</v>
      </c>
      <c r="K26" s="32" t="s">
        <v>18</v>
      </c>
    </row>
    <row r="27" spans="2:11" ht="15.75" customHeight="1" thickBot="1" x14ac:dyDescent="0.3">
      <c r="B27" s="121" t="s">
        <v>21</v>
      </c>
      <c r="C27" s="122"/>
      <c r="D27" s="123"/>
      <c r="E27" s="16">
        <f t="shared" ref="E27:J27" si="1">SUM(E21:E26)</f>
        <v>770</v>
      </c>
      <c r="F27" s="17">
        <f t="shared" si="1"/>
        <v>103.44</v>
      </c>
      <c r="G27" s="17">
        <f t="shared" si="1"/>
        <v>30.15</v>
      </c>
      <c r="H27" s="17">
        <f t="shared" si="1"/>
        <v>50.689999999999991</v>
      </c>
      <c r="I27" s="18">
        <f t="shared" si="1"/>
        <v>98.08</v>
      </c>
      <c r="J27" s="17">
        <f t="shared" si="1"/>
        <v>971.2700000000001</v>
      </c>
      <c r="K27" s="35"/>
    </row>
    <row r="28" spans="2:11" ht="15.75" thickBot="1" x14ac:dyDescent="0.3">
      <c r="B28" s="124" t="s">
        <v>22</v>
      </c>
      <c r="C28" s="125"/>
      <c r="D28" s="126"/>
      <c r="E28" s="12">
        <f t="shared" ref="E28:J28" si="2">SUM(E20+E27)</f>
        <v>1270</v>
      </c>
      <c r="F28" s="12">
        <f t="shared" si="2"/>
        <v>173.12</v>
      </c>
      <c r="G28" s="12">
        <f t="shared" si="2"/>
        <v>52.26</v>
      </c>
      <c r="H28" s="12">
        <f t="shared" si="2"/>
        <v>81.25</v>
      </c>
      <c r="I28" s="13">
        <f t="shared" si="2"/>
        <v>190.31</v>
      </c>
      <c r="J28" s="12">
        <f t="shared" si="2"/>
        <v>1703.5700000000002</v>
      </c>
      <c r="K28" s="44"/>
    </row>
    <row r="29" spans="2:11" ht="59.25" customHeight="1" thickBot="1" x14ac:dyDescent="0.3">
      <c r="B29" s="21"/>
      <c r="C29" s="21"/>
      <c r="D29" s="21"/>
      <c r="E29" s="20"/>
      <c r="F29" s="20"/>
      <c r="G29" s="20"/>
      <c r="H29" s="20"/>
      <c r="I29" s="20"/>
      <c r="J29" s="20"/>
      <c r="K29" s="36"/>
    </row>
    <row r="30" spans="2:11" ht="15.75" thickBot="1" x14ac:dyDescent="0.3">
      <c r="B30" s="112" t="s">
        <v>5</v>
      </c>
      <c r="C30" s="115" t="s">
        <v>6</v>
      </c>
      <c r="D30" s="116"/>
      <c r="E30" s="112" t="s">
        <v>7</v>
      </c>
      <c r="F30" s="112" t="s">
        <v>8</v>
      </c>
      <c r="G30" s="82" t="s">
        <v>9</v>
      </c>
      <c r="H30" s="83"/>
      <c r="I30" s="84"/>
      <c r="J30" s="85" t="s">
        <v>10</v>
      </c>
      <c r="K30" s="112" t="s">
        <v>11</v>
      </c>
    </row>
    <row r="31" spans="2:11" x14ac:dyDescent="0.25">
      <c r="B31" s="113"/>
      <c r="C31" s="117"/>
      <c r="D31" s="118"/>
      <c r="E31" s="113"/>
      <c r="F31" s="113"/>
      <c r="G31" s="88" t="s">
        <v>12</v>
      </c>
      <c r="H31" s="88" t="s">
        <v>13</v>
      </c>
      <c r="I31" s="88" t="s">
        <v>14</v>
      </c>
      <c r="J31" s="86"/>
      <c r="K31" s="113"/>
    </row>
    <row r="32" spans="2:11" ht="17.25" customHeight="1" thickBot="1" x14ac:dyDescent="0.3">
      <c r="B32" s="114"/>
      <c r="C32" s="119"/>
      <c r="D32" s="120"/>
      <c r="E32" s="114"/>
      <c r="F32" s="114"/>
      <c r="G32" s="89"/>
      <c r="H32" s="89"/>
      <c r="I32" s="89"/>
      <c r="J32" s="87"/>
      <c r="K32" s="114"/>
    </row>
    <row r="33" spans="1:11" ht="26.25" thickBot="1" x14ac:dyDescent="0.3">
      <c r="B33" s="3" t="s">
        <v>23</v>
      </c>
      <c r="C33" s="22"/>
      <c r="D33" s="10"/>
      <c r="E33" s="6"/>
      <c r="F33" s="7"/>
      <c r="G33" s="7"/>
      <c r="H33" s="7"/>
      <c r="I33" s="8"/>
      <c r="J33" s="7"/>
      <c r="K33" s="11"/>
    </row>
    <row r="34" spans="1:11" ht="15.75" thickBot="1" x14ac:dyDescent="0.3">
      <c r="B34" s="90" t="s">
        <v>16</v>
      </c>
      <c r="C34" s="14" t="s">
        <v>140</v>
      </c>
      <c r="D34" s="10"/>
      <c r="E34" s="9">
        <v>200</v>
      </c>
      <c r="F34" s="9">
        <v>22.38</v>
      </c>
      <c r="G34" s="9">
        <v>10.55</v>
      </c>
      <c r="H34" s="9">
        <v>9.1</v>
      </c>
      <c r="I34" s="10">
        <v>38.21</v>
      </c>
      <c r="J34" s="9">
        <v>277</v>
      </c>
      <c r="K34" s="32" t="s">
        <v>141</v>
      </c>
    </row>
    <row r="35" spans="1:11" ht="15.75" customHeight="1" thickBot="1" x14ac:dyDescent="0.3">
      <c r="B35" s="91"/>
      <c r="C35" s="96" t="s">
        <v>142</v>
      </c>
      <c r="D35" s="97"/>
      <c r="E35" s="9">
        <v>200</v>
      </c>
      <c r="F35" s="9">
        <v>5.0199999999999996</v>
      </c>
      <c r="G35" s="9">
        <v>0.25</v>
      </c>
      <c r="H35" s="9">
        <v>0.05</v>
      </c>
      <c r="I35" s="10">
        <v>6.61</v>
      </c>
      <c r="J35" s="9">
        <v>27.9</v>
      </c>
      <c r="K35" s="32" t="s">
        <v>126</v>
      </c>
    </row>
    <row r="36" spans="1:11" ht="15.75" thickBot="1" x14ac:dyDescent="0.3">
      <c r="B36" s="91"/>
      <c r="C36" s="102" t="s">
        <v>143</v>
      </c>
      <c r="D36" s="103"/>
      <c r="E36" s="9">
        <v>30</v>
      </c>
      <c r="F36" s="9">
        <v>3.71</v>
      </c>
      <c r="G36" s="9">
        <v>2.25</v>
      </c>
      <c r="H36" s="9">
        <v>0.87</v>
      </c>
      <c r="I36" s="10">
        <v>15.42</v>
      </c>
      <c r="J36" s="9">
        <v>78.5</v>
      </c>
      <c r="K36" s="32" t="s">
        <v>18</v>
      </c>
    </row>
    <row r="37" spans="1:11" ht="15.75" customHeight="1" thickBot="1" x14ac:dyDescent="0.3">
      <c r="B37" s="91"/>
      <c r="C37" s="98" t="s">
        <v>145</v>
      </c>
      <c r="D37" s="99"/>
      <c r="E37" s="9">
        <v>10</v>
      </c>
      <c r="F37" s="9">
        <v>11</v>
      </c>
      <c r="G37" s="9">
        <v>0.08</v>
      </c>
      <c r="H37" s="10">
        <v>7.25</v>
      </c>
      <c r="I37" s="10">
        <v>0.13</v>
      </c>
      <c r="J37" s="9">
        <v>66.099999999999994</v>
      </c>
      <c r="K37" s="42" t="s">
        <v>139</v>
      </c>
    </row>
    <row r="38" spans="1:11" ht="15.75" thickBot="1" x14ac:dyDescent="0.3">
      <c r="B38" s="104"/>
      <c r="C38" s="96" t="s">
        <v>144</v>
      </c>
      <c r="D38" s="97"/>
      <c r="E38" s="9">
        <v>40</v>
      </c>
      <c r="F38" s="9">
        <v>6.6</v>
      </c>
      <c r="G38" s="9">
        <v>3</v>
      </c>
      <c r="H38" s="9">
        <v>3.92</v>
      </c>
      <c r="I38" s="10">
        <v>29.76</v>
      </c>
      <c r="J38" s="9">
        <v>166.3</v>
      </c>
      <c r="K38" s="11" t="s">
        <v>18</v>
      </c>
    </row>
    <row r="39" spans="1:11" ht="15.75" thickBot="1" x14ac:dyDescent="0.3">
      <c r="A39" s="39"/>
      <c r="B39" s="105" t="s">
        <v>19</v>
      </c>
      <c r="C39" s="105"/>
      <c r="D39" s="93"/>
      <c r="E39" s="12">
        <f t="shared" ref="E39:J39" si="3">SUM(E34:E38)</f>
        <v>480</v>
      </c>
      <c r="F39" s="12">
        <f t="shared" si="3"/>
        <v>48.71</v>
      </c>
      <c r="G39" s="12">
        <f t="shared" si="3"/>
        <v>16.130000000000003</v>
      </c>
      <c r="H39" s="12">
        <f t="shared" si="3"/>
        <v>21.189999999999998</v>
      </c>
      <c r="I39" s="13">
        <f t="shared" si="3"/>
        <v>90.13000000000001</v>
      </c>
      <c r="J39" s="12">
        <f t="shared" si="3"/>
        <v>615.79999999999995</v>
      </c>
      <c r="K39" s="34"/>
    </row>
    <row r="40" spans="1:11" ht="15.75" customHeight="1" thickBot="1" x14ac:dyDescent="0.3">
      <c r="B40" s="94" t="s">
        <v>20</v>
      </c>
      <c r="C40" s="96" t="s">
        <v>57</v>
      </c>
      <c r="D40" s="97"/>
      <c r="E40" s="6">
        <v>80</v>
      </c>
      <c r="F40" s="9">
        <v>6.5</v>
      </c>
      <c r="G40" s="9">
        <v>1.34</v>
      </c>
      <c r="H40" s="9">
        <v>4.4800000000000004</v>
      </c>
      <c r="I40" s="10">
        <v>7.61</v>
      </c>
      <c r="J40" s="9">
        <v>76.099999999999994</v>
      </c>
      <c r="K40" s="32" t="s">
        <v>58</v>
      </c>
    </row>
    <row r="41" spans="1:11" ht="16.5" customHeight="1" thickBot="1" x14ac:dyDescent="0.3">
      <c r="B41" s="95"/>
      <c r="C41" s="100" t="s">
        <v>87</v>
      </c>
      <c r="D41" s="101"/>
      <c r="E41" s="9">
        <v>200</v>
      </c>
      <c r="F41" s="9">
        <v>19.079999999999998</v>
      </c>
      <c r="G41" s="9">
        <v>6.7</v>
      </c>
      <c r="H41" s="9">
        <v>4.58</v>
      </c>
      <c r="I41" s="10">
        <v>16.28</v>
      </c>
      <c r="J41" s="9">
        <v>133</v>
      </c>
      <c r="K41" s="32" t="s">
        <v>88</v>
      </c>
    </row>
    <row r="42" spans="1:11" ht="15.75" thickBot="1" x14ac:dyDescent="0.3">
      <c r="B42" s="95"/>
      <c r="C42" s="14" t="s">
        <v>25</v>
      </c>
      <c r="D42" s="10"/>
      <c r="E42" s="10">
        <v>180</v>
      </c>
      <c r="F42" s="9">
        <v>16.8</v>
      </c>
      <c r="G42" s="9">
        <v>3.69</v>
      </c>
      <c r="H42" s="9">
        <v>6.37</v>
      </c>
      <c r="I42" s="9">
        <v>23.79</v>
      </c>
      <c r="J42" s="10">
        <v>167.3</v>
      </c>
      <c r="K42" s="32" t="s">
        <v>84</v>
      </c>
    </row>
    <row r="43" spans="1:11" ht="15.75" customHeight="1" thickBot="1" x14ac:dyDescent="0.3">
      <c r="B43" s="95"/>
      <c r="C43" s="102" t="s">
        <v>114</v>
      </c>
      <c r="D43" s="103"/>
      <c r="E43" s="9">
        <v>100</v>
      </c>
      <c r="F43" s="9">
        <v>16.84</v>
      </c>
      <c r="G43" s="9">
        <v>13.85</v>
      </c>
      <c r="H43" s="9">
        <v>7.41</v>
      </c>
      <c r="I43" s="10">
        <v>6.29</v>
      </c>
      <c r="J43" s="9">
        <v>147.19999999999999</v>
      </c>
      <c r="K43" s="32" t="s">
        <v>115</v>
      </c>
    </row>
    <row r="44" spans="1:11" ht="15.75" customHeight="1" thickBot="1" x14ac:dyDescent="0.3">
      <c r="B44" s="95"/>
      <c r="C44" s="102" t="s">
        <v>34</v>
      </c>
      <c r="D44" s="103"/>
      <c r="E44" s="9">
        <v>200</v>
      </c>
      <c r="F44" s="9">
        <v>5.87</v>
      </c>
      <c r="G44" s="9">
        <v>0.19</v>
      </c>
      <c r="H44" s="9">
        <v>0.04</v>
      </c>
      <c r="I44" s="10">
        <v>7.98</v>
      </c>
      <c r="J44" s="9">
        <v>33</v>
      </c>
      <c r="K44" s="32" t="s">
        <v>86</v>
      </c>
    </row>
    <row r="45" spans="1:11" ht="15.75" thickBot="1" x14ac:dyDescent="0.3">
      <c r="B45" s="95"/>
      <c r="C45" s="14" t="s">
        <v>68</v>
      </c>
      <c r="D45" s="10"/>
      <c r="E45" s="9">
        <v>60</v>
      </c>
      <c r="F45" s="9">
        <v>4.7300000000000004</v>
      </c>
      <c r="G45" s="9">
        <v>4.5599999999999996</v>
      </c>
      <c r="H45" s="9">
        <v>0.48</v>
      </c>
      <c r="I45" s="10">
        <v>29.52</v>
      </c>
      <c r="J45" s="9">
        <v>140.6</v>
      </c>
      <c r="K45" s="32" t="s">
        <v>18</v>
      </c>
    </row>
    <row r="46" spans="1:11" ht="15.75" thickBot="1" x14ac:dyDescent="0.3">
      <c r="B46" s="106"/>
      <c r="C46" s="102" t="s">
        <v>73</v>
      </c>
      <c r="D46" s="103"/>
      <c r="E46" s="9">
        <v>30</v>
      </c>
      <c r="F46" s="9">
        <v>3.47</v>
      </c>
      <c r="G46" s="9">
        <v>1.98</v>
      </c>
      <c r="H46" s="9">
        <v>0.36</v>
      </c>
      <c r="I46" s="10">
        <v>10.02</v>
      </c>
      <c r="J46" s="9">
        <v>51.2</v>
      </c>
      <c r="K46" s="32" t="s">
        <v>18</v>
      </c>
    </row>
    <row r="47" spans="1:11" ht="15.75" thickBot="1" x14ac:dyDescent="0.3">
      <c r="B47" s="127" t="s">
        <v>21</v>
      </c>
      <c r="C47" s="128"/>
      <c r="D47" s="129"/>
      <c r="E47" s="16">
        <f t="shared" ref="E47:J47" si="4">SUM(E40:E46)</f>
        <v>850</v>
      </c>
      <c r="F47" s="17">
        <f t="shared" si="4"/>
        <v>73.290000000000006</v>
      </c>
      <c r="G47" s="17">
        <f t="shared" si="4"/>
        <v>32.309999999999995</v>
      </c>
      <c r="H47" s="17">
        <f t="shared" si="4"/>
        <v>23.72</v>
      </c>
      <c r="I47" s="18">
        <f t="shared" si="4"/>
        <v>101.49</v>
      </c>
      <c r="J47" s="17">
        <f t="shared" si="4"/>
        <v>748.4</v>
      </c>
      <c r="K47" s="35"/>
    </row>
    <row r="48" spans="1:11" ht="15" customHeight="1" thickBot="1" x14ac:dyDescent="0.3">
      <c r="B48" s="124" t="s">
        <v>22</v>
      </c>
      <c r="C48" s="125"/>
      <c r="D48" s="126"/>
      <c r="E48" s="12">
        <f>SUM(SUM(E39+E47))</f>
        <v>1330</v>
      </c>
      <c r="F48" s="12">
        <f>SUM(F39+F47)</f>
        <v>122</v>
      </c>
      <c r="G48" s="12">
        <f>SUM(G39+G47)</f>
        <v>48.44</v>
      </c>
      <c r="H48" s="12">
        <f>SUM(H39+H47)</f>
        <v>44.91</v>
      </c>
      <c r="I48" s="13">
        <f>SUM(I39+I47)</f>
        <v>191.62</v>
      </c>
      <c r="J48" s="12">
        <f>SUM(J39+J47)</f>
        <v>1364.1999999999998</v>
      </c>
      <c r="K48" s="34"/>
    </row>
    <row r="49" spans="2:11" hidden="1" x14ac:dyDescent="0.25">
      <c r="B49" s="23"/>
      <c r="C49" s="23"/>
      <c r="D49" s="23"/>
      <c r="E49" s="19"/>
      <c r="F49" s="19"/>
      <c r="G49" s="19"/>
      <c r="H49" s="19"/>
      <c r="I49" s="19"/>
      <c r="J49" s="19"/>
      <c r="K49" s="37"/>
    </row>
    <row r="50" spans="2:11" ht="63.75" customHeight="1" thickBot="1" x14ac:dyDescent="0.3">
      <c r="B50" s="21"/>
      <c r="C50" s="21"/>
      <c r="D50" s="21"/>
      <c r="E50" s="19"/>
      <c r="F50" s="19"/>
      <c r="G50" s="19"/>
      <c r="H50" s="19"/>
      <c r="I50" s="19"/>
      <c r="J50" s="19"/>
      <c r="K50" s="36"/>
    </row>
    <row r="51" spans="2:11" ht="15.75" thickBot="1" x14ac:dyDescent="0.3">
      <c r="B51" s="112" t="s">
        <v>5</v>
      </c>
      <c r="C51" s="115" t="s">
        <v>6</v>
      </c>
      <c r="D51" s="116"/>
      <c r="E51" s="112" t="s">
        <v>7</v>
      </c>
      <c r="F51" s="112" t="s">
        <v>8</v>
      </c>
      <c r="G51" s="82" t="s">
        <v>9</v>
      </c>
      <c r="H51" s="83"/>
      <c r="I51" s="84"/>
      <c r="J51" s="85" t="s">
        <v>10</v>
      </c>
      <c r="K51" s="112" t="s">
        <v>11</v>
      </c>
    </row>
    <row r="52" spans="2:11" x14ac:dyDescent="0.25">
      <c r="B52" s="113"/>
      <c r="C52" s="117"/>
      <c r="D52" s="118"/>
      <c r="E52" s="113"/>
      <c r="F52" s="113"/>
      <c r="G52" s="88" t="s">
        <v>12</v>
      </c>
      <c r="H52" s="88" t="s">
        <v>13</v>
      </c>
      <c r="I52" s="88" t="s">
        <v>14</v>
      </c>
      <c r="J52" s="86"/>
      <c r="K52" s="113"/>
    </row>
    <row r="53" spans="2:11" ht="15.75" thickBot="1" x14ac:dyDescent="0.3">
      <c r="B53" s="114"/>
      <c r="C53" s="119"/>
      <c r="D53" s="120"/>
      <c r="E53" s="114"/>
      <c r="F53" s="114"/>
      <c r="G53" s="89"/>
      <c r="H53" s="89"/>
      <c r="I53" s="89"/>
      <c r="J53" s="87"/>
      <c r="K53" s="114"/>
    </row>
    <row r="54" spans="2:11" ht="26.25" thickBot="1" x14ac:dyDescent="0.3">
      <c r="B54" s="3" t="s">
        <v>26</v>
      </c>
      <c r="C54" s="4"/>
      <c r="D54" s="5"/>
      <c r="E54" s="6"/>
      <c r="F54" s="7"/>
      <c r="G54" s="7"/>
      <c r="H54" s="7"/>
      <c r="I54" s="8"/>
      <c r="J54" s="7"/>
      <c r="K54" s="11"/>
    </row>
    <row r="55" spans="2:11" ht="15.75" customHeight="1" thickBot="1" x14ac:dyDescent="0.3">
      <c r="B55" s="90" t="s">
        <v>16</v>
      </c>
      <c r="C55" s="96" t="s">
        <v>146</v>
      </c>
      <c r="D55" s="97"/>
      <c r="E55" s="9">
        <v>60</v>
      </c>
      <c r="F55" s="9">
        <v>18</v>
      </c>
      <c r="G55" s="9">
        <v>0.48</v>
      </c>
      <c r="H55" s="9">
        <v>0.06</v>
      </c>
      <c r="I55" s="10">
        <v>1.5</v>
      </c>
      <c r="J55" s="9">
        <v>8.5</v>
      </c>
      <c r="K55" s="32" t="s">
        <v>106</v>
      </c>
    </row>
    <row r="56" spans="2:11" ht="15.75" customHeight="1" thickBot="1" x14ac:dyDescent="0.3">
      <c r="B56" s="91"/>
      <c r="C56" s="96" t="s">
        <v>147</v>
      </c>
      <c r="D56" s="97"/>
      <c r="E56" s="9">
        <v>100</v>
      </c>
      <c r="F56" s="9">
        <v>35.81</v>
      </c>
      <c r="G56" s="9">
        <v>14.12</v>
      </c>
      <c r="H56" s="9">
        <v>5.78</v>
      </c>
      <c r="I56" s="10">
        <v>4.46</v>
      </c>
      <c r="J56" s="9">
        <v>126.4</v>
      </c>
      <c r="K56" s="32" t="s">
        <v>149</v>
      </c>
    </row>
    <row r="57" spans="2:11" ht="15.75" customHeight="1" thickBot="1" x14ac:dyDescent="0.3">
      <c r="B57" s="91"/>
      <c r="C57" s="96" t="s">
        <v>148</v>
      </c>
      <c r="D57" s="97"/>
      <c r="E57" s="9">
        <v>180</v>
      </c>
      <c r="F57" s="9">
        <v>11.96</v>
      </c>
      <c r="G57" s="9">
        <v>9.8699999999999992</v>
      </c>
      <c r="H57" s="9">
        <v>7.61</v>
      </c>
      <c r="I57" s="10">
        <v>43.12</v>
      </c>
      <c r="J57" s="9">
        <v>280.5</v>
      </c>
      <c r="K57" s="32" t="s">
        <v>150</v>
      </c>
    </row>
    <row r="58" spans="2:11" ht="16.5" customHeight="1" thickBot="1" x14ac:dyDescent="0.3">
      <c r="B58" s="91"/>
      <c r="C58" s="14" t="s">
        <v>151</v>
      </c>
      <c r="D58" s="10"/>
      <c r="E58" s="9">
        <v>200</v>
      </c>
      <c r="F58" s="9">
        <v>2.96</v>
      </c>
      <c r="G58" s="9">
        <v>0.19</v>
      </c>
      <c r="H58" s="9">
        <v>0.04</v>
      </c>
      <c r="I58" s="10">
        <v>6.42</v>
      </c>
      <c r="J58" s="9">
        <v>26.8</v>
      </c>
      <c r="K58" s="32" t="s">
        <v>152</v>
      </c>
    </row>
    <row r="59" spans="2:11" ht="16.5" customHeight="1" thickBot="1" x14ac:dyDescent="0.3">
      <c r="B59" s="91"/>
      <c r="C59" s="53" t="s">
        <v>153</v>
      </c>
      <c r="D59" s="5"/>
      <c r="E59" s="9">
        <v>30</v>
      </c>
      <c r="F59" s="9">
        <v>3.3</v>
      </c>
      <c r="G59" s="9">
        <v>2.2799999999999998</v>
      </c>
      <c r="H59" s="9">
        <v>0.24</v>
      </c>
      <c r="I59" s="10">
        <v>14.76</v>
      </c>
      <c r="J59" s="9">
        <v>70.3</v>
      </c>
      <c r="K59" s="32" t="s">
        <v>18</v>
      </c>
    </row>
    <row r="60" spans="2:11" ht="15.75" thickBot="1" x14ac:dyDescent="0.3">
      <c r="B60" s="91"/>
      <c r="C60" s="133"/>
      <c r="D60" s="134"/>
      <c r="E60" s="9"/>
      <c r="F60" s="9"/>
      <c r="G60" s="9"/>
      <c r="H60" s="9"/>
      <c r="I60" s="10"/>
      <c r="J60" s="9"/>
      <c r="K60" s="32"/>
    </row>
    <row r="61" spans="2:11" ht="15.75" thickBot="1" x14ac:dyDescent="0.3">
      <c r="B61" s="130" t="s">
        <v>19</v>
      </c>
      <c r="C61" s="131"/>
      <c r="D61" s="132"/>
      <c r="E61" s="12">
        <f t="shared" ref="E61:J61" si="5">SUM(E55:E60)</f>
        <v>570</v>
      </c>
      <c r="F61" s="12">
        <f t="shared" si="5"/>
        <v>72.03</v>
      </c>
      <c r="G61" s="12">
        <f t="shared" si="5"/>
        <v>26.94</v>
      </c>
      <c r="H61" s="12">
        <f t="shared" si="5"/>
        <v>13.729999999999999</v>
      </c>
      <c r="I61" s="13">
        <f t="shared" si="5"/>
        <v>70.260000000000005</v>
      </c>
      <c r="J61" s="12">
        <f t="shared" si="5"/>
        <v>512.5</v>
      </c>
      <c r="K61" s="34"/>
    </row>
    <row r="62" spans="2:11" ht="15.75" thickBot="1" x14ac:dyDescent="0.3">
      <c r="B62" s="94" t="s">
        <v>20</v>
      </c>
      <c r="C62" s="102" t="s">
        <v>116</v>
      </c>
      <c r="D62" s="103"/>
      <c r="E62" s="9">
        <v>80</v>
      </c>
      <c r="F62" s="9">
        <v>7.66</v>
      </c>
      <c r="G62" s="9">
        <v>1.31</v>
      </c>
      <c r="H62" s="9">
        <v>8.07</v>
      </c>
      <c r="I62" s="10">
        <v>7.71</v>
      </c>
      <c r="J62" s="9">
        <v>108.7</v>
      </c>
      <c r="K62" s="32" t="s">
        <v>56</v>
      </c>
    </row>
    <row r="63" spans="2:11" ht="17.25" customHeight="1" thickBot="1" x14ac:dyDescent="0.3">
      <c r="B63" s="95"/>
      <c r="C63" s="100" t="s">
        <v>46</v>
      </c>
      <c r="D63" s="101"/>
      <c r="E63" s="9">
        <v>200</v>
      </c>
      <c r="F63" s="9">
        <v>22.3</v>
      </c>
      <c r="G63" s="9">
        <v>4.63</v>
      </c>
      <c r="H63" s="9">
        <v>3.28</v>
      </c>
      <c r="I63" s="10">
        <v>11.4</v>
      </c>
      <c r="J63" s="9">
        <v>93.6</v>
      </c>
      <c r="K63" s="32" t="s">
        <v>105</v>
      </c>
    </row>
    <row r="64" spans="2:11" ht="15.75" thickBot="1" x14ac:dyDescent="0.3">
      <c r="B64" s="95"/>
      <c r="C64" s="102" t="s">
        <v>71</v>
      </c>
      <c r="D64" s="103"/>
      <c r="E64" s="5">
        <v>180</v>
      </c>
      <c r="F64" s="6">
        <v>11.96</v>
      </c>
      <c r="G64" s="9">
        <v>9.8699999999999992</v>
      </c>
      <c r="H64" s="9">
        <v>7.61</v>
      </c>
      <c r="I64" s="9">
        <v>43.12</v>
      </c>
      <c r="J64" s="10">
        <v>280.5</v>
      </c>
      <c r="K64" s="32" t="s">
        <v>72</v>
      </c>
    </row>
    <row r="65" spans="1:14" ht="15.75" thickBot="1" x14ac:dyDescent="0.3">
      <c r="B65" s="95"/>
      <c r="C65" s="14" t="s">
        <v>37</v>
      </c>
      <c r="D65" s="10"/>
      <c r="E65" s="9">
        <v>100</v>
      </c>
      <c r="F65" s="9">
        <v>36.6</v>
      </c>
      <c r="G65" s="9">
        <v>19.29</v>
      </c>
      <c r="H65" s="9">
        <v>4.33</v>
      </c>
      <c r="I65" s="9">
        <v>14.74</v>
      </c>
      <c r="J65" s="10">
        <v>173.86</v>
      </c>
      <c r="K65" s="32" t="s">
        <v>63</v>
      </c>
    </row>
    <row r="66" spans="1:14" ht="15.75" thickBot="1" x14ac:dyDescent="0.3">
      <c r="B66" s="95"/>
      <c r="C66" s="102" t="s">
        <v>64</v>
      </c>
      <c r="D66" s="103"/>
      <c r="E66" s="9">
        <v>25</v>
      </c>
      <c r="F66" s="9">
        <v>2</v>
      </c>
      <c r="G66" s="9">
        <v>0.82</v>
      </c>
      <c r="H66" s="9">
        <v>0.06</v>
      </c>
      <c r="I66" s="10">
        <v>2.2400000000000002</v>
      </c>
      <c r="J66" s="9">
        <v>17.600000000000001</v>
      </c>
      <c r="K66" s="32" t="s">
        <v>65</v>
      </c>
    </row>
    <row r="67" spans="1:14" ht="15.75" thickBot="1" x14ac:dyDescent="0.3">
      <c r="B67" s="95"/>
      <c r="C67" s="102" t="s">
        <v>108</v>
      </c>
      <c r="D67" s="103"/>
      <c r="E67" s="9">
        <v>200</v>
      </c>
      <c r="F67" s="9">
        <v>8.02</v>
      </c>
      <c r="G67" s="9">
        <v>0.19</v>
      </c>
      <c r="H67" s="9">
        <v>0.04</v>
      </c>
      <c r="I67" s="10">
        <v>7.98</v>
      </c>
      <c r="J67" s="9">
        <v>33</v>
      </c>
      <c r="K67" s="32" t="s">
        <v>86</v>
      </c>
    </row>
    <row r="68" spans="1:14" ht="15.75" thickBot="1" x14ac:dyDescent="0.3">
      <c r="B68" s="95"/>
      <c r="C68" s="14" t="s">
        <v>68</v>
      </c>
      <c r="D68" s="10"/>
      <c r="E68" s="9">
        <v>60</v>
      </c>
      <c r="F68" s="9">
        <v>4.7300000000000004</v>
      </c>
      <c r="G68" s="9">
        <v>4.5599999999999996</v>
      </c>
      <c r="H68" s="9">
        <v>0.48</v>
      </c>
      <c r="I68" s="10">
        <v>29.52</v>
      </c>
      <c r="J68" s="9">
        <v>140.6</v>
      </c>
      <c r="K68" s="32" t="s">
        <v>18</v>
      </c>
    </row>
    <row r="69" spans="1:14" ht="15.75" thickBot="1" x14ac:dyDescent="0.3">
      <c r="B69" s="106"/>
      <c r="C69" s="102" t="s">
        <v>73</v>
      </c>
      <c r="D69" s="103"/>
      <c r="E69" s="9">
        <v>30</v>
      </c>
      <c r="F69" s="9">
        <v>3.47</v>
      </c>
      <c r="G69" s="9">
        <v>1.98</v>
      </c>
      <c r="H69" s="9">
        <v>0.36</v>
      </c>
      <c r="I69" s="10">
        <v>10.02</v>
      </c>
      <c r="J69" s="9">
        <v>51.2</v>
      </c>
      <c r="K69" s="32" t="s">
        <v>18</v>
      </c>
    </row>
    <row r="70" spans="1:14" ht="15.75" thickBot="1" x14ac:dyDescent="0.3">
      <c r="A70" s="39"/>
      <c r="B70" s="135" t="s">
        <v>21</v>
      </c>
      <c r="C70" s="135"/>
      <c r="D70" s="123"/>
      <c r="E70" s="16">
        <f t="shared" ref="E70:J70" si="6">SUM(E62:E69)</f>
        <v>875</v>
      </c>
      <c r="F70" s="17">
        <f t="shared" si="6"/>
        <v>96.740000000000009</v>
      </c>
      <c r="G70" s="17">
        <f t="shared" si="6"/>
        <v>42.649999999999991</v>
      </c>
      <c r="H70" s="17">
        <f t="shared" si="6"/>
        <v>24.229999999999997</v>
      </c>
      <c r="I70" s="18">
        <f t="shared" si="6"/>
        <v>126.72999999999999</v>
      </c>
      <c r="J70" s="17">
        <f t="shared" si="6"/>
        <v>899.06000000000017</v>
      </c>
      <c r="K70" s="35"/>
    </row>
    <row r="71" spans="1:14" ht="15.75" thickBot="1" x14ac:dyDescent="0.3">
      <c r="B71" s="124" t="s">
        <v>22</v>
      </c>
      <c r="C71" s="125"/>
      <c r="D71" s="126"/>
      <c r="E71" s="12">
        <f t="shared" ref="E71:J71" si="7">SUM(E61+E70)</f>
        <v>1445</v>
      </c>
      <c r="F71" s="12">
        <f t="shared" si="7"/>
        <v>168.77</v>
      </c>
      <c r="G71" s="12">
        <f t="shared" si="7"/>
        <v>69.589999999999989</v>
      </c>
      <c r="H71" s="12">
        <f t="shared" si="7"/>
        <v>37.959999999999994</v>
      </c>
      <c r="I71" s="13">
        <f t="shared" si="7"/>
        <v>196.99</v>
      </c>
      <c r="J71" s="12">
        <f t="shared" si="7"/>
        <v>1411.5600000000002</v>
      </c>
      <c r="K71" s="34"/>
    </row>
    <row r="72" spans="1:14" hidden="1" x14ac:dyDescent="0.25">
      <c r="B72" s="21"/>
      <c r="C72" s="21"/>
      <c r="D72" s="21"/>
      <c r="E72" s="19"/>
      <c r="F72" s="19"/>
      <c r="G72" s="19"/>
      <c r="H72" s="19"/>
      <c r="I72" s="19"/>
      <c r="J72" s="19"/>
      <c r="K72" s="36"/>
    </row>
    <row r="73" spans="1:14" ht="86.25" customHeight="1" thickBot="1" x14ac:dyDescent="0.3">
      <c r="B73" s="21"/>
      <c r="C73" s="21"/>
      <c r="D73" s="21"/>
      <c r="E73" s="19"/>
      <c r="F73" s="19"/>
      <c r="G73" s="19"/>
      <c r="H73" s="19"/>
      <c r="I73" s="19"/>
      <c r="J73" s="19"/>
      <c r="K73" s="36"/>
    </row>
    <row r="74" spans="1:14" ht="15.75" thickBot="1" x14ac:dyDescent="0.3">
      <c r="B74" s="112" t="s">
        <v>5</v>
      </c>
      <c r="C74" s="115" t="s">
        <v>6</v>
      </c>
      <c r="D74" s="116"/>
      <c r="E74" s="112" t="s">
        <v>7</v>
      </c>
      <c r="F74" s="112" t="s">
        <v>8</v>
      </c>
      <c r="G74" s="82" t="s">
        <v>9</v>
      </c>
      <c r="H74" s="83"/>
      <c r="I74" s="84"/>
      <c r="J74" s="85" t="s">
        <v>10</v>
      </c>
      <c r="K74" s="112" t="s">
        <v>11</v>
      </c>
    </row>
    <row r="75" spans="1:14" x14ac:dyDescent="0.25">
      <c r="B75" s="113"/>
      <c r="C75" s="117"/>
      <c r="D75" s="118"/>
      <c r="E75" s="113"/>
      <c r="F75" s="113"/>
      <c r="G75" s="88" t="s">
        <v>12</v>
      </c>
      <c r="H75" s="88" t="s">
        <v>13</v>
      </c>
      <c r="I75" s="88" t="s">
        <v>14</v>
      </c>
      <c r="J75" s="86"/>
      <c r="K75" s="113"/>
    </row>
    <row r="76" spans="1:14" ht="15.75" thickBot="1" x14ac:dyDescent="0.3">
      <c r="B76" s="114"/>
      <c r="C76" s="119"/>
      <c r="D76" s="120"/>
      <c r="E76" s="114"/>
      <c r="F76" s="114"/>
      <c r="G76" s="89"/>
      <c r="H76" s="89"/>
      <c r="I76" s="89"/>
      <c r="J76" s="87"/>
      <c r="K76" s="114"/>
    </row>
    <row r="77" spans="1:14" ht="26.25" thickBot="1" x14ac:dyDescent="0.3">
      <c r="B77" s="3" t="s">
        <v>30</v>
      </c>
      <c r="C77" s="4"/>
      <c r="D77" s="5"/>
      <c r="E77" s="6"/>
      <c r="F77" s="7"/>
      <c r="G77" s="7"/>
      <c r="H77" s="7"/>
      <c r="I77" s="8"/>
      <c r="J77" s="7"/>
      <c r="K77" s="11"/>
    </row>
    <row r="78" spans="1:14" ht="24.75" customHeight="1" thickBot="1" x14ac:dyDescent="0.3">
      <c r="B78" s="90" t="s">
        <v>16</v>
      </c>
      <c r="C78" s="96" t="s">
        <v>128</v>
      </c>
      <c r="D78" s="97"/>
      <c r="E78" s="9">
        <v>200</v>
      </c>
      <c r="F78" s="9">
        <v>15.33</v>
      </c>
      <c r="G78" s="9">
        <v>7.26</v>
      </c>
      <c r="H78" s="9">
        <v>9.18</v>
      </c>
      <c r="I78" s="10">
        <v>44.04</v>
      </c>
      <c r="J78" s="9">
        <v>287.8</v>
      </c>
      <c r="K78" s="32" t="s">
        <v>129</v>
      </c>
    </row>
    <row r="79" spans="1:14" ht="15.75" thickBot="1" x14ac:dyDescent="0.3">
      <c r="B79" s="91"/>
      <c r="C79" s="14" t="s">
        <v>154</v>
      </c>
      <c r="D79" s="10"/>
      <c r="E79" s="9">
        <v>200</v>
      </c>
      <c r="F79" s="9">
        <v>3.07</v>
      </c>
      <c r="G79" s="9">
        <v>1.55</v>
      </c>
      <c r="H79" s="9">
        <v>1.1399999999999999</v>
      </c>
      <c r="I79" s="10">
        <v>8.6</v>
      </c>
      <c r="J79" s="9">
        <v>50.9</v>
      </c>
      <c r="K79" s="32" t="s">
        <v>155</v>
      </c>
      <c r="N79" s="33"/>
    </row>
    <row r="80" spans="1:14" ht="15.75" customHeight="1" thickBot="1" x14ac:dyDescent="0.3">
      <c r="B80" s="91"/>
      <c r="C80" s="102" t="s">
        <v>143</v>
      </c>
      <c r="D80" s="103"/>
      <c r="E80" s="9">
        <v>30</v>
      </c>
      <c r="F80" s="9">
        <v>3.71</v>
      </c>
      <c r="G80" s="9">
        <v>2.25</v>
      </c>
      <c r="H80" s="9">
        <v>0.87</v>
      </c>
      <c r="I80" s="10">
        <v>15.42</v>
      </c>
      <c r="J80" s="9">
        <v>78.5</v>
      </c>
      <c r="K80" s="32" t="s">
        <v>18</v>
      </c>
    </row>
    <row r="81" spans="2:21" ht="15.75" customHeight="1" thickBot="1" x14ac:dyDescent="0.3">
      <c r="B81" s="91"/>
      <c r="C81" s="102" t="s">
        <v>156</v>
      </c>
      <c r="D81" s="103"/>
      <c r="E81" s="9">
        <v>120</v>
      </c>
      <c r="F81" s="9">
        <v>39.200000000000003</v>
      </c>
      <c r="G81" s="9">
        <v>0.96</v>
      </c>
      <c r="H81" s="9">
        <v>0.48</v>
      </c>
      <c r="I81" s="10">
        <v>9.7200000000000006</v>
      </c>
      <c r="J81" s="9">
        <v>47</v>
      </c>
      <c r="K81" s="32" t="s">
        <v>18</v>
      </c>
    </row>
    <row r="82" spans="2:21" ht="15.75" thickBot="1" x14ac:dyDescent="0.3">
      <c r="B82" s="136" t="s">
        <v>19</v>
      </c>
      <c r="C82" s="105"/>
      <c r="D82" s="93"/>
      <c r="E82" s="12">
        <f>SUM(E78:E81)</f>
        <v>550</v>
      </c>
      <c r="F82" s="12">
        <f>SUM(F76:F81)</f>
        <v>61.31</v>
      </c>
      <c r="G82" s="12">
        <f>SUM(G76:G81)</f>
        <v>12.02</v>
      </c>
      <c r="H82" s="12">
        <f>SUM(H76:H81)</f>
        <v>11.67</v>
      </c>
      <c r="I82" s="13">
        <f>SUM(I76:I81)</f>
        <v>77.78</v>
      </c>
      <c r="J82" s="12">
        <f>SUM(J76:J81)</f>
        <v>464.2</v>
      </c>
      <c r="K82" s="34"/>
    </row>
    <row r="83" spans="2:21" ht="15.75" customHeight="1" thickBot="1" x14ac:dyDescent="0.3">
      <c r="B83" s="94" t="s">
        <v>20</v>
      </c>
      <c r="C83" s="96" t="s">
        <v>193</v>
      </c>
      <c r="D83" s="97"/>
      <c r="E83" s="6">
        <v>80</v>
      </c>
      <c r="F83" s="9">
        <v>15.01</v>
      </c>
      <c r="G83" s="9">
        <v>1.69</v>
      </c>
      <c r="H83" s="9">
        <v>5.71</v>
      </c>
      <c r="I83" s="10">
        <v>8.1199999999999992</v>
      </c>
      <c r="J83" s="9">
        <v>90.6</v>
      </c>
      <c r="K83" s="32" t="s">
        <v>92</v>
      </c>
    </row>
    <row r="84" spans="2:21" ht="15.75" customHeight="1" thickBot="1" x14ac:dyDescent="0.3">
      <c r="B84" s="95"/>
      <c r="C84" s="100" t="s">
        <v>194</v>
      </c>
      <c r="D84" s="101"/>
      <c r="E84" s="9">
        <v>200</v>
      </c>
      <c r="F84" s="9">
        <v>23.5</v>
      </c>
      <c r="G84" s="9">
        <v>6.19</v>
      </c>
      <c r="H84" s="9">
        <v>7.12</v>
      </c>
      <c r="I84" s="10">
        <v>10.119999999999999</v>
      </c>
      <c r="J84" s="9">
        <v>129.19999999999999</v>
      </c>
      <c r="K84" s="32" t="s">
        <v>93</v>
      </c>
    </row>
    <row r="85" spans="2:21" ht="30" customHeight="1" thickBot="1" x14ac:dyDescent="0.3">
      <c r="B85" s="95"/>
      <c r="C85" s="96" t="s">
        <v>130</v>
      </c>
      <c r="D85" s="97"/>
      <c r="E85" s="9">
        <v>200</v>
      </c>
      <c r="F85" s="9">
        <v>45.3</v>
      </c>
      <c r="G85" s="9">
        <v>15.86</v>
      </c>
      <c r="H85" s="9">
        <v>37.11</v>
      </c>
      <c r="I85" s="9">
        <v>33.22</v>
      </c>
      <c r="J85" s="10">
        <v>528.20000000000005</v>
      </c>
      <c r="K85" s="32" t="s">
        <v>131</v>
      </c>
    </row>
    <row r="86" spans="2:21" ht="19.5" customHeight="1" thickBot="1" x14ac:dyDescent="0.3">
      <c r="B86" s="95"/>
      <c r="C86" s="14" t="s">
        <v>66</v>
      </c>
      <c r="D86" s="10"/>
      <c r="E86" s="9">
        <v>200</v>
      </c>
      <c r="F86" s="9">
        <v>6.93</v>
      </c>
      <c r="G86" s="9">
        <v>0.64</v>
      </c>
      <c r="H86" s="9">
        <v>0.25</v>
      </c>
      <c r="I86" s="10">
        <v>15.15</v>
      </c>
      <c r="J86" s="9">
        <v>65.3</v>
      </c>
      <c r="K86" s="32" t="s">
        <v>67</v>
      </c>
    </row>
    <row r="87" spans="2:21" ht="15.75" thickBot="1" x14ac:dyDescent="0.3">
      <c r="B87" s="95"/>
      <c r="C87" s="14" t="s">
        <v>68</v>
      </c>
      <c r="D87" s="10"/>
      <c r="E87" s="9">
        <v>60</v>
      </c>
      <c r="F87" s="9">
        <v>4.7300000000000004</v>
      </c>
      <c r="G87" s="9">
        <v>4.5599999999999996</v>
      </c>
      <c r="H87" s="9">
        <v>0.48</v>
      </c>
      <c r="I87" s="10">
        <v>29.52</v>
      </c>
      <c r="J87" s="9">
        <v>140.6</v>
      </c>
      <c r="K87" s="32" t="s">
        <v>18</v>
      </c>
    </row>
    <row r="88" spans="2:21" ht="15.75" thickBot="1" x14ac:dyDescent="0.3">
      <c r="B88" s="106"/>
      <c r="C88" s="102" t="s">
        <v>73</v>
      </c>
      <c r="D88" s="103"/>
      <c r="E88" s="9">
        <v>30</v>
      </c>
      <c r="F88" s="9">
        <v>3.47</v>
      </c>
      <c r="G88" s="9">
        <v>1.98</v>
      </c>
      <c r="H88" s="9">
        <v>0.36</v>
      </c>
      <c r="I88" s="10">
        <v>10.02</v>
      </c>
      <c r="J88" s="9">
        <v>51.2</v>
      </c>
      <c r="K88" s="32" t="s">
        <v>18</v>
      </c>
    </row>
    <row r="89" spans="2:21" ht="15.75" thickBot="1" x14ac:dyDescent="0.3">
      <c r="B89" s="121" t="s">
        <v>21</v>
      </c>
      <c r="C89" s="135"/>
      <c r="D89" s="123"/>
      <c r="E89" s="16">
        <f t="shared" ref="E89:J89" si="8">SUM(E83:E88)</f>
        <v>770</v>
      </c>
      <c r="F89" s="17">
        <f t="shared" si="8"/>
        <v>98.940000000000012</v>
      </c>
      <c r="G89" s="17">
        <f t="shared" si="8"/>
        <v>30.92</v>
      </c>
      <c r="H89" s="17">
        <f t="shared" si="8"/>
        <v>51.029999999999994</v>
      </c>
      <c r="I89" s="18">
        <f t="shared" si="8"/>
        <v>106.14999999999999</v>
      </c>
      <c r="J89" s="17">
        <f t="shared" si="8"/>
        <v>1005.1</v>
      </c>
      <c r="K89" s="35"/>
    </row>
    <row r="90" spans="2:21" ht="15.75" thickBot="1" x14ac:dyDescent="0.3">
      <c r="B90" s="124" t="s">
        <v>22</v>
      </c>
      <c r="C90" s="125"/>
      <c r="D90" s="126"/>
      <c r="E90" s="12">
        <f t="shared" ref="E90:J90" si="9">SUM(E82+E89)</f>
        <v>1320</v>
      </c>
      <c r="F90" s="12">
        <f t="shared" si="9"/>
        <v>160.25</v>
      </c>
      <c r="G90" s="12">
        <f t="shared" si="9"/>
        <v>42.94</v>
      </c>
      <c r="H90" s="12">
        <f t="shared" si="9"/>
        <v>62.699999999999996</v>
      </c>
      <c r="I90" s="13">
        <f t="shared" si="9"/>
        <v>183.93</v>
      </c>
      <c r="J90" s="12">
        <f t="shared" si="9"/>
        <v>1469.3</v>
      </c>
      <c r="K90" s="34"/>
    </row>
    <row r="91" spans="2:21" ht="52.5" customHeight="1" thickBot="1" x14ac:dyDescent="0.3">
      <c r="B91" s="21"/>
      <c r="C91" s="21"/>
      <c r="D91" s="21"/>
      <c r="E91" s="19"/>
      <c r="F91" s="19"/>
      <c r="G91" s="19"/>
      <c r="H91" s="19"/>
      <c r="I91" s="19"/>
      <c r="J91" s="19"/>
      <c r="K91" s="36"/>
    </row>
    <row r="92" spans="2:21" ht="15.75" thickBot="1" x14ac:dyDescent="0.3">
      <c r="B92" s="112" t="s">
        <v>5</v>
      </c>
      <c r="C92" s="115" t="s">
        <v>6</v>
      </c>
      <c r="D92" s="116"/>
      <c r="E92" s="112" t="s">
        <v>7</v>
      </c>
      <c r="F92" s="112" t="s">
        <v>8</v>
      </c>
      <c r="G92" s="82" t="s">
        <v>9</v>
      </c>
      <c r="H92" s="83"/>
      <c r="I92" s="84"/>
      <c r="J92" s="85" t="s">
        <v>10</v>
      </c>
      <c r="K92" s="112" t="s">
        <v>11</v>
      </c>
    </row>
    <row r="93" spans="2:21" x14ac:dyDescent="0.25">
      <c r="B93" s="113"/>
      <c r="C93" s="117"/>
      <c r="D93" s="118"/>
      <c r="E93" s="113"/>
      <c r="F93" s="113"/>
      <c r="G93" s="88" t="s">
        <v>12</v>
      </c>
      <c r="H93" s="88" t="s">
        <v>13</v>
      </c>
      <c r="I93" s="88" t="s">
        <v>14</v>
      </c>
      <c r="J93" s="86"/>
      <c r="K93" s="113"/>
    </row>
    <row r="94" spans="2:21" ht="15.75" thickBot="1" x14ac:dyDescent="0.3">
      <c r="B94" s="114"/>
      <c r="C94" s="119"/>
      <c r="D94" s="120"/>
      <c r="E94" s="114"/>
      <c r="F94" s="114"/>
      <c r="G94" s="89"/>
      <c r="H94" s="89"/>
      <c r="I94" s="89"/>
      <c r="J94" s="87"/>
      <c r="K94" s="114"/>
    </row>
    <row r="95" spans="2:21" ht="26.25" thickBot="1" x14ac:dyDescent="0.3">
      <c r="B95" s="3" t="s">
        <v>32</v>
      </c>
      <c r="C95" s="4"/>
      <c r="D95" s="5"/>
      <c r="E95" s="6"/>
      <c r="F95" s="9"/>
      <c r="G95" s="7"/>
      <c r="H95" s="7"/>
      <c r="I95" s="8"/>
      <c r="J95" s="7"/>
      <c r="K95" s="11"/>
    </row>
    <row r="96" spans="2:21" ht="15.75" customHeight="1" thickBot="1" x14ac:dyDescent="0.3">
      <c r="B96" s="90" t="s">
        <v>16</v>
      </c>
      <c r="C96" s="102" t="s">
        <v>158</v>
      </c>
      <c r="D96" s="103"/>
      <c r="E96" s="9">
        <v>80</v>
      </c>
      <c r="F96" s="9">
        <v>46.08</v>
      </c>
      <c r="G96" s="9">
        <v>14.73</v>
      </c>
      <c r="H96" s="9">
        <v>13.94</v>
      </c>
      <c r="I96" s="10">
        <v>14.1</v>
      </c>
      <c r="J96" s="9">
        <v>239.64</v>
      </c>
      <c r="K96" s="32" t="s">
        <v>160</v>
      </c>
      <c r="M96" s="137"/>
      <c r="N96" s="137"/>
      <c r="O96" s="20"/>
      <c r="P96" s="20"/>
      <c r="Q96" s="20"/>
      <c r="R96" s="20"/>
      <c r="S96" s="20"/>
      <c r="T96" s="20"/>
      <c r="U96" s="36"/>
    </row>
    <row r="97" spans="2:21" ht="15.75" customHeight="1" thickBot="1" x14ac:dyDescent="0.3">
      <c r="B97" s="91"/>
      <c r="C97" s="133" t="s">
        <v>157</v>
      </c>
      <c r="D97" s="134"/>
      <c r="E97" s="9">
        <v>180</v>
      </c>
      <c r="F97" s="9">
        <v>14.6</v>
      </c>
      <c r="G97" s="9">
        <v>3.96</v>
      </c>
      <c r="H97" s="9">
        <v>6.21</v>
      </c>
      <c r="I97" s="10">
        <v>25.16</v>
      </c>
      <c r="J97" s="9">
        <v>172.3</v>
      </c>
      <c r="K97" s="32" t="s">
        <v>161</v>
      </c>
      <c r="M97" s="138"/>
      <c r="N97" s="138"/>
      <c r="O97" s="20"/>
      <c r="P97" s="20"/>
      <c r="Q97" s="20"/>
      <c r="R97" s="20"/>
      <c r="S97" s="20"/>
      <c r="T97" s="20"/>
      <c r="U97" s="36"/>
    </row>
    <row r="98" spans="2:21" ht="15.75" customHeight="1" thickBot="1" x14ac:dyDescent="0.3">
      <c r="B98" s="91"/>
      <c r="C98" s="20" t="s">
        <v>159</v>
      </c>
      <c r="D98" s="8"/>
      <c r="E98" s="9">
        <v>25</v>
      </c>
      <c r="F98" s="9">
        <v>0.9</v>
      </c>
      <c r="G98" s="9">
        <v>0.55000000000000004</v>
      </c>
      <c r="H98" s="9">
        <v>0.76</v>
      </c>
      <c r="I98" s="10">
        <v>0.87</v>
      </c>
      <c r="J98" s="9">
        <v>12.6</v>
      </c>
      <c r="K98" s="32" t="s">
        <v>162</v>
      </c>
      <c r="M98" s="137"/>
      <c r="N98" s="137"/>
      <c r="O98" s="20"/>
      <c r="P98" s="20"/>
      <c r="Q98" s="20"/>
      <c r="R98" s="20"/>
      <c r="S98" s="20"/>
      <c r="T98" s="20"/>
      <c r="U98" s="36"/>
    </row>
    <row r="99" spans="2:21" ht="15.75" customHeight="1" thickBot="1" x14ac:dyDescent="0.3">
      <c r="B99" s="91"/>
      <c r="C99" s="96" t="s">
        <v>163</v>
      </c>
      <c r="D99" s="97"/>
      <c r="E99" s="9">
        <v>200</v>
      </c>
      <c r="F99" s="9">
        <v>11.88</v>
      </c>
      <c r="G99" s="9">
        <v>0</v>
      </c>
      <c r="H99" s="9">
        <v>0</v>
      </c>
      <c r="I99" s="10">
        <v>23</v>
      </c>
      <c r="J99" s="9">
        <v>90</v>
      </c>
      <c r="K99" s="32">
        <v>80</v>
      </c>
      <c r="M99" s="40"/>
      <c r="N99" s="40"/>
      <c r="O99" s="20"/>
      <c r="P99" s="20"/>
      <c r="Q99" s="20"/>
      <c r="R99" s="20"/>
      <c r="S99" s="20"/>
      <c r="T99" s="20"/>
      <c r="U99" s="36"/>
    </row>
    <row r="100" spans="2:21" ht="15.75" customHeight="1" thickBot="1" x14ac:dyDescent="0.3">
      <c r="B100" s="91"/>
      <c r="C100" s="53" t="s">
        <v>28</v>
      </c>
      <c r="D100" s="5"/>
      <c r="E100" s="9">
        <v>30</v>
      </c>
      <c r="F100" s="9">
        <v>3.3</v>
      </c>
      <c r="G100" s="9">
        <v>2.2799999999999998</v>
      </c>
      <c r="H100" s="9">
        <v>0.24</v>
      </c>
      <c r="I100" s="10">
        <v>14.76</v>
      </c>
      <c r="J100" s="9">
        <v>70.3</v>
      </c>
      <c r="K100" s="32" t="s">
        <v>18</v>
      </c>
      <c r="M100" s="50"/>
      <c r="N100" s="50"/>
      <c r="O100" s="20"/>
      <c r="P100" s="20"/>
      <c r="Q100" s="20"/>
      <c r="R100" s="20"/>
      <c r="S100" s="20"/>
      <c r="T100" s="20"/>
      <c r="U100" s="36"/>
    </row>
    <row r="101" spans="2:21" ht="15.75" customHeight="1" thickBot="1" x14ac:dyDescent="0.3">
      <c r="B101" s="91"/>
      <c r="C101" s="133"/>
      <c r="D101" s="134"/>
      <c r="E101" s="9"/>
      <c r="F101" s="9"/>
      <c r="G101" s="9"/>
      <c r="H101" s="9"/>
      <c r="I101" s="10"/>
      <c r="J101" s="9"/>
      <c r="K101" s="32"/>
      <c r="M101" s="41"/>
      <c r="N101" s="20"/>
      <c r="O101" s="20"/>
      <c r="P101" s="20"/>
      <c r="Q101" s="20"/>
      <c r="R101" s="20"/>
      <c r="S101" s="20"/>
      <c r="T101" s="20"/>
      <c r="U101" s="36"/>
    </row>
    <row r="102" spans="2:21" ht="15.75" thickBot="1" x14ac:dyDescent="0.3">
      <c r="B102" s="130" t="s">
        <v>19</v>
      </c>
      <c r="C102" s="131"/>
      <c r="D102" s="132"/>
      <c r="E102" s="12">
        <f t="shared" ref="E102:J102" si="10">SUM(E96:E101)</f>
        <v>515</v>
      </c>
      <c r="F102" s="12">
        <f t="shared" si="10"/>
        <v>76.759999999999991</v>
      </c>
      <c r="G102" s="12">
        <f t="shared" si="10"/>
        <v>21.520000000000003</v>
      </c>
      <c r="H102" s="12">
        <f t="shared" si="10"/>
        <v>21.15</v>
      </c>
      <c r="I102" s="13">
        <f t="shared" si="10"/>
        <v>77.89</v>
      </c>
      <c r="J102" s="12">
        <f t="shared" si="10"/>
        <v>584.83999999999992</v>
      </c>
      <c r="K102" s="34"/>
    </row>
    <row r="103" spans="2:21" ht="18" customHeight="1" thickBot="1" x14ac:dyDescent="0.3">
      <c r="B103" s="94" t="s">
        <v>20</v>
      </c>
      <c r="C103" s="102" t="s">
        <v>116</v>
      </c>
      <c r="D103" s="103"/>
      <c r="E103" s="9">
        <v>80</v>
      </c>
      <c r="F103" s="9">
        <v>7.66</v>
      </c>
      <c r="G103" s="9">
        <v>1.31</v>
      </c>
      <c r="H103" s="9">
        <v>8.07</v>
      </c>
      <c r="I103" s="10">
        <v>7.71</v>
      </c>
      <c r="J103" s="9">
        <v>108.7</v>
      </c>
      <c r="K103" s="32" t="s">
        <v>56</v>
      </c>
    </row>
    <row r="104" spans="2:21" ht="18" customHeight="1" thickBot="1" x14ac:dyDescent="0.3">
      <c r="B104" s="95"/>
      <c r="C104" s="100" t="s">
        <v>60</v>
      </c>
      <c r="D104" s="101"/>
      <c r="E104" s="9">
        <v>200</v>
      </c>
      <c r="F104" s="9">
        <v>28.1</v>
      </c>
      <c r="G104" s="9">
        <v>4.75</v>
      </c>
      <c r="H104" s="9">
        <v>5.78</v>
      </c>
      <c r="I104" s="10">
        <v>13.64</v>
      </c>
      <c r="J104" s="9">
        <v>125.5</v>
      </c>
      <c r="K104" s="32" t="s">
        <v>61</v>
      </c>
    </row>
    <row r="105" spans="2:21" ht="18" customHeight="1" thickBot="1" x14ac:dyDescent="0.3">
      <c r="B105" s="95"/>
      <c r="C105" s="96" t="s">
        <v>99</v>
      </c>
      <c r="D105" s="97"/>
      <c r="E105" s="9">
        <v>180</v>
      </c>
      <c r="F105" s="9">
        <v>4.3</v>
      </c>
      <c r="G105" s="9">
        <v>17.34</v>
      </c>
      <c r="H105" s="9">
        <v>1.58</v>
      </c>
      <c r="I105" s="10">
        <v>40.54</v>
      </c>
      <c r="J105" s="9">
        <v>245.8</v>
      </c>
      <c r="K105" s="32" t="s">
        <v>100</v>
      </c>
    </row>
    <row r="106" spans="2:21" ht="15.75" customHeight="1" thickBot="1" x14ac:dyDescent="0.3">
      <c r="B106" s="95"/>
      <c r="C106" s="14" t="s">
        <v>37</v>
      </c>
      <c r="D106" s="10"/>
      <c r="E106" s="9">
        <v>100</v>
      </c>
      <c r="F106" s="9">
        <v>36.6</v>
      </c>
      <c r="G106" s="9">
        <v>19.29</v>
      </c>
      <c r="H106" s="9">
        <v>4.33</v>
      </c>
      <c r="I106" s="9">
        <v>14.74</v>
      </c>
      <c r="J106" s="10">
        <v>173.86</v>
      </c>
      <c r="K106" s="32" t="s">
        <v>63</v>
      </c>
    </row>
    <row r="107" spans="2:21" ht="15.75" customHeight="1" thickBot="1" x14ac:dyDescent="0.3">
      <c r="B107" s="95"/>
      <c r="C107" s="102" t="s">
        <v>64</v>
      </c>
      <c r="D107" s="103"/>
      <c r="E107" s="9">
        <v>25</v>
      </c>
      <c r="F107" s="9">
        <v>2</v>
      </c>
      <c r="G107" s="9">
        <v>0.82</v>
      </c>
      <c r="H107" s="9">
        <v>0.06</v>
      </c>
      <c r="I107" s="10">
        <v>2.2400000000000002</v>
      </c>
      <c r="J107" s="9">
        <v>17.600000000000001</v>
      </c>
      <c r="K107" s="32" t="s">
        <v>65</v>
      </c>
    </row>
    <row r="108" spans="2:21" ht="15.75" thickBot="1" x14ac:dyDescent="0.3">
      <c r="B108" s="95"/>
      <c r="C108" s="102" t="s">
        <v>34</v>
      </c>
      <c r="D108" s="103"/>
      <c r="E108" s="9">
        <v>200</v>
      </c>
      <c r="F108" s="9">
        <v>5.87</v>
      </c>
      <c r="G108" s="9">
        <v>0.19</v>
      </c>
      <c r="H108" s="9">
        <v>0.04</v>
      </c>
      <c r="I108" s="10">
        <v>7.98</v>
      </c>
      <c r="J108" s="9">
        <v>33</v>
      </c>
      <c r="K108" s="32" t="s">
        <v>86</v>
      </c>
    </row>
    <row r="109" spans="2:21" ht="15.75" thickBot="1" x14ac:dyDescent="0.3">
      <c r="B109" s="95"/>
      <c r="C109" s="14" t="s">
        <v>68</v>
      </c>
      <c r="D109" s="10"/>
      <c r="E109" s="9">
        <v>60</v>
      </c>
      <c r="F109" s="9">
        <v>4.7300000000000004</v>
      </c>
      <c r="G109" s="9">
        <v>4.5599999999999996</v>
      </c>
      <c r="H109" s="9">
        <v>0.48</v>
      </c>
      <c r="I109" s="10">
        <v>29.52</v>
      </c>
      <c r="J109" s="9">
        <v>140.6</v>
      </c>
      <c r="K109" s="32" t="s">
        <v>18</v>
      </c>
    </row>
    <row r="110" spans="2:21" ht="15.75" thickBot="1" x14ac:dyDescent="0.3">
      <c r="B110" s="106"/>
      <c r="C110" s="102" t="s">
        <v>73</v>
      </c>
      <c r="D110" s="103"/>
      <c r="E110" s="9">
        <v>30</v>
      </c>
      <c r="F110" s="9">
        <v>3.47</v>
      </c>
      <c r="G110" s="9">
        <v>1.98</v>
      </c>
      <c r="H110" s="9">
        <v>0.36</v>
      </c>
      <c r="I110" s="10">
        <v>10.02</v>
      </c>
      <c r="J110" s="9">
        <v>51.2</v>
      </c>
      <c r="K110" s="32" t="s">
        <v>18</v>
      </c>
    </row>
    <row r="111" spans="2:21" ht="15.75" thickBot="1" x14ac:dyDescent="0.3">
      <c r="B111" s="127" t="s">
        <v>21</v>
      </c>
      <c r="C111" s="128"/>
      <c r="D111" s="129"/>
      <c r="E111" s="16">
        <f t="shared" ref="E111:J111" si="11">SUM(E103:E110)</f>
        <v>875</v>
      </c>
      <c r="F111" s="17">
        <f t="shared" si="11"/>
        <v>92.73</v>
      </c>
      <c r="G111" s="17">
        <f t="shared" si="11"/>
        <v>50.239999999999995</v>
      </c>
      <c r="H111" s="17">
        <f t="shared" si="11"/>
        <v>20.7</v>
      </c>
      <c r="I111" s="18">
        <f t="shared" si="11"/>
        <v>126.38999999999999</v>
      </c>
      <c r="J111" s="17">
        <f t="shared" si="11"/>
        <v>896.2600000000001</v>
      </c>
      <c r="K111" s="35"/>
    </row>
    <row r="112" spans="2:21" ht="15.75" thickBot="1" x14ac:dyDescent="0.3">
      <c r="B112" s="124" t="s">
        <v>22</v>
      </c>
      <c r="C112" s="125"/>
      <c r="D112" s="126"/>
      <c r="E112" s="12">
        <f t="shared" ref="E112:J112" si="12">SUM(E102+E111)</f>
        <v>1390</v>
      </c>
      <c r="F112" s="12">
        <f t="shared" si="12"/>
        <v>169.49</v>
      </c>
      <c r="G112" s="12">
        <f t="shared" si="12"/>
        <v>71.759999999999991</v>
      </c>
      <c r="H112" s="12">
        <f t="shared" si="12"/>
        <v>41.849999999999994</v>
      </c>
      <c r="I112" s="13">
        <f t="shared" si="12"/>
        <v>204.27999999999997</v>
      </c>
      <c r="J112" s="12">
        <f t="shared" si="12"/>
        <v>1481.1</v>
      </c>
      <c r="K112" s="34"/>
    </row>
    <row r="113" spans="2:11" hidden="1" x14ac:dyDescent="0.25">
      <c r="B113" s="21"/>
      <c r="C113" s="21"/>
      <c r="D113" s="21"/>
      <c r="E113" s="19"/>
      <c r="F113" s="19"/>
      <c r="G113" s="19"/>
      <c r="H113" s="19"/>
      <c r="I113" s="19"/>
      <c r="J113" s="19"/>
      <c r="K113" s="36"/>
    </row>
    <row r="114" spans="2:11" ht="65.25" customHeight="1" thickBot="1" x14ac:dyDescent="0.3">
      <c r="B114" s="21"/>
      <c r="C114" s="21"/>
      <c r="D114" s="21"/>
      <c r="E114" s="19"/>
      <c r="F114" s="19"/>
      <c r="G114" s="19"/>
      <c r="H114" s="19"/>
      <c r="I114" s="19"/>
      <c r="J114" s="19"/>
      <c r="K114" s="36"/>
    </row>
    <row r="115" spans="2:11" ht="15.75" thickBot="1" x14ac:dyDescent="0.3">
      <c r="B115" s="112" t="s">
        <v>5</v>
      </c>
      <c r="C115" s="115" t="s">
        <v>6</v>
      </c>
      <c r="D115" s="116"/>
      <c r="E115" s="112" t="s">
        <v>7</v>
      </c>
      <c r="F115" s="112" t="s">
        <v>8</v>
      </c>
      <c r="G115" s="82" t="s">
        <v>9</v>
      </c>
      <c r="H115" s="83"/>
      <c r="I115" s="84"/>
      <c r="J115" s="85" t="s">
        <v>10</v>
      </c>
      <c r="K115" s="112" t="s">
        <v>11</v>
      </c>
    </row>
    <row r="116" spans="2:11" x14ac:dyDescent="0.25">
      <c r="B116" s="113"/>
      <c r="C116" s="117"/>
      <c r="D116" s="118"/>
      <c r="E116" s="113"/>
      <c r="F116" s="113"/>
      <c r="G116" s="88" t="s">
        <v>12</v>
      </c>
      <c r="H116" s="88" t="s">
        <v>13</v>
      </c>
      <c r="I116" s="88" t="s">
        <v>14</v>
      </c>
      <c r="J116" s="86"/>
      <c r="K116" s="113"/>
    </row>
    <row r="117" spans="2:11" ht="15.75" thickBot="1" x14ac:dyDescent="0.3">
      <c r="B117" s="114"/>
      <c r="C117" s="119"/>
      <c r="D117" s="120"/>
      <c r="E117" s="114"/>
      <c r="F117" s="114"/>
      <c r="G117" s="89"/>
      <c r="H117" s="89"/>
      <c r="I117" s="89"/>
      <c r="J117" s="87"/>
      <c r="K117" s="114"/>
    </row>
    <row r="118" spans="2:11" ht="26.25" thickBot="1" x14ac:dyDescent="0.3">
      <c r="B118" s="3" t="s">
        <v>35</v>
      </c>
      <c r="C118" s="4"/>
      <c r="D118" s="5"/>
      <c r="E118" s="6"/>
      <c r="F118" s="7"/>
      <c r="G118" s="7"/>
      <c r="H118" s="7"/>
      <c r="I118" s="8"/>
      <c r="J118" s="7"/>
      <c r="K118" s="11"/>
    </row>
    <row r="119" spans="2:11" ht="17.25" customHeight="1" thickBot="1" x14ac:dyDescent="0.3">
      <c r="B119" s="90" t="s">
        <v>16</v>
      </c>
      <c r="C119" s="96" t="s">
        <v>165</v>
      </c>
      <c r="D119" s="97"/>
      <c r="E119" s="9">
        <v>200</v>
      </c>
      <c r="F119" s="9">
        <v>18.34</v>
      </c>
      <c r="G119" s="9">
        <v>5</v>
      </c>
      <c r="H119" s="9">
        <v>5.88</v>
      </c>
      <c r="I119" s="10">
        <v>2.4</v>
      </c>
      <c r="J119" s="9">
        <v>168.9</v>
      </c>
      <c r="K119" s="32" t="s">
        <v>80</v>
      </c>
    </row>
    <row r="120" spans="2:11" ht="15.75" thickBot="1" x14ac:dyDescent="0.3">
      <c r="B120" s="91"/>
      <c r="C120" s="102" t="s">
        <v>164</v>
      </c>
      <c r="D120" s="103"/>
      <c r="E120" s="9">
        <v>200</v>
      </c>
      <c r="F120" s="9">
        <v>4.93</v>
      </c>
      <c r="G120" s="9">
        <v>3.87</v>
      </c>
      <c r="H120" s="9">
        <v>2.86</v>
      </c>
      <c r="I120" s="10">
        <v>11.19</v>
      </c>
      <c r="J120" s="9">
        <v>86</v>
      </c>
      <c r="K120" s="9" t="s">
        <v>81</v>
      </c>
    </row>
    <row r="121" spans="2:11" ht="15.75" thickBot="1" x14ac:dyDescent="0.3">
      <c r="B121" s="91"/>
      <c r="C121" s="102" t="s">
        <v>136</v>
      </c>
      <c r="D121" s="103"/>
      <c r="E121" s="9">
        <v>70</v>
      </c>
      <c r="F121" s="9">
        <v>18.7</v>
      </c>
      <c r="G121" s="9">
        <v>5.45</v>
      </c>
      <c r="H121" s="9">
        <v>4.71</v>
      </c>
      <c r="I121" s="10">
        <v>35.56</v>
      </c>
      <c r="J121" s="9">
        <v>206.3</v>
      </c>
      <c r="K121" s="32" t="s">
        <v>18</v>
      </c>
    </row>
    <row r="122" spans="2:11" ht="15.75" customHeight="1" thickBot="1" x14ac:dyDescent="0.3">
      <c r="B122" s="91"/>
      <c r="C122" s="102" t="s">
        <v>137</v>
      </c>
      <c r="D122" s="103"/>
      <c r="E122" s="9">
        <v>20</v>
      </c>
      <c r="F122" s="9">
        <v>15.8</v>
      </c>
      <c r="G122" s="9">
        <v>4.6399999999999997</v>
      </c>
      <c r="H122" s="10">
        <v>5.9</v>
      </c>
      <c r="I122" s="9">
        <v>0</v>
      </c>
      <c r="J122" s="9">
        <v>71.7</v>
      </c>
      <c r="K122" s="32" t="s">
        <v>54</v>
      </c>
    </row>
    <row r="123" spans="2:11" ht="15.75" thickBot="1" x14ac:dyDescent="0.3">
      <c r="B123" s="91"/>
      <c r="C123" s="98" t="s">
        <v>138</v>
      </c>
      <c r="D123" s="99"/>
      <c r="E123" s="9">
        <v>10</v>
      </c>
      <c r="F123" s="9">
        <v>11</v>
      </c>
      <c r="G123" s="9">
        <v>0.08</v>
      </c>
      <c r="H123" s="10">
        <v>7.25</v>
      </c>
      <c r="I123" s="10">
        <v>0.13</v>
      </c>
      <c r="J123" s="9">
        <v>66.099999999999994</v>
      </c>
      <c r="K123" s="42" t="s">
        <v>166</v>
      </c>
    </row>
    <row r="124" spans="2:11" ht="15.75" thickBot="1" x14ac:dyDescent="0.3">
      <c r="B124" s="130" t="s">
        <v>19</v>
      </c>
      <c r="C124" s="131"/>
      <c r="D124" s="132"/>
      <c r="E124" s="12">
        <f>SUM(E119:E123)</f>
        <v>500</v>
      </c>
      <c r="F124" s="12">
        <f>SUM(F118:F123)</f>
        <v>68.77</v>
      </c>
      <c r="G124" s="12">
        <f>SUM(G118:G123)</f>
        <v>19.04</v>
      </c>
      <c r="H124" s="12">
        <f>SUM(H118:H123)</f>
        <v>26.6</v>
      </c>
      <c r="I124" s="13">
        <f>SUM(I118:I123)</f>
        <v>49.280000000000008</v>
      </c>
      <c r="J124" s="12">
        <f>SUM(J118:J123)</f>
        <v>599.00000000000011</v>
      </c>
      <c r="K124" s="34"/>
    </row>
    <row r="125" spans="2:11" ht="15" customHeight="1" thickBot="1" x14ac:dyDescent="0.3">
      <c r="B125" s="94" t="s">
        <v>20</v>
      </c>
      <c r="C125" s="96" t="s">
        <v>57</v>
      </c>
      <c r="D125" s="97"/>
      <c r="E125" s="6">
        <v>80</v>
      </c>
      <c r="F125" s="9">
        <v>6.5</v>
      </c>
      <c r="G125" s="9">
        <v>1.34</v>
      </c>
      <c r="H125" s="9">
        <v>4.4800000000000004</v>
      </c>
      <c r="I125" s="10">
        <v>7.61</v>
      </c>
      <c r="J125" s="9">
        <v>76.099999999999994</v>
      </c>
      <c r="K125" s="32" t="s">
        <v>58</v>
      </c>
    </row>
    <row r="126" spans="2:11" ht="15" customHeight="1" thickBot="1" x14ac:dyDescent="0.3">
      <c r="B126" s="95"/>
      <c r="C126" s="100" t="s">
        <v>36</v>
      </c>
      <c r="D126" s="101"/>
      <c r="E126" s="9">
        <v>200</v>
      </c>
      <c r="F126" s="9">
        <v>19.3</v>
      </c>
      <c r="G126" s="9">
        <v>1.98</v>
      </c>
      <c r="H126" s="9">
        <v>2.74</v>
      </c>
      <c r="I126" s="10">
        <v>14.58</v>
      </c>
      <c r="J126" s="9">
        <v>90.75</v>
      </c>
      <c r="K126" s="32">
        <v>35</v>
      </c>
    </row>
    <row r="127" spans="2:11" ht="15" customHeight="1" thickBot="1" x14ac:dyDescent="0.3">
      <c r="B127" s="95"/>
      <c r="C127" s="102" t="s">
        <v>109</v>
      </c>
      <c r="D127" s="103"/>
      <c r="E127" s="7">
        <v>200</v>
      </c>
      <c r="F127" s="7">
        <v>40.01</v>
      </c>
      <c r="G127" s="9">
        <v>16.82</v>
      </c>
      <c r="H127" s="9">
        <v>18.22</v>
      </c>
      <c r="I127" s="10">
        <v>30.41</v>
      </c>
      <c r="J127" s="10">
        <v>382.9</v>
      </c>
      <c r="K127" s="32" t="s">
        <v>110</v>
      </c>
    </row>
    <row r="128" spans="2:11" ht="15" customHeight="1" thickBot="1" x14ac:dyDescent="0.3">
      <c r="B128" s="95"/>
      <c r="C128" s="14" t="s">
        <v>29</v>
      </c>
      <c r="D128" s="10"/>
      <c r="E128" s="9">
        <v>200</v>
      </c>
      <c r="F128" s="9">
        <v>4.83</v>
      </c>
      <c r="G128" s="9">
        <v>0.38</v>
      </c>
      <c r="H128" s="9">
        <v>0</v>
      </c>
      <c r="I128" s="10">
        <v>19.82</v>
      </c>
      <c r="J128" s="9">
        <v>80.8</v>
      </c>
      <c r="K128" s="32" t="s">
        <v>91</v>
      </c>
    </row>
    <row r="129" spans="1:11" ht="15" customHeight="1" thickBot="1" x14ac:dyDescent="0.3">
      <c r="B129" s="95"/>
      <c r="C129" s="14" t="s">
        <v>68</v>
      </c>
      <c r="D129" s="10"/>
      <c r="E129" s="9">
        <v>60</v>
      </c>
      <c r="F129" s="9">
        <v>4.7300000000000004</v>
      </c>
      <c r="G129" s="9">
        <v>4.5599999999999996</v>
      </c>
      <c r="H129" s="9">
        <v>0.48</v>
      </c>
      <c r="I129" s="10">
        <v>29.52</v>
      </c>
      <c r="J129" s="9">
        <v>140.6</v>
      </c>
      <c r="K129" s="32" t="s">
        <v>18</v>
      </c>
    </row>
    <row r="130" spans="1:11" ht="15.75" thickBot="1" x14ac:dyDescent="0.3">
      <c r="B130" s="106"/>
      <c r="C130" s="102" t="s">
        <v>73</v>
      </c>
      <c r="D130" s="103"/>
      <c r="E130" s="9">
        <v>30</v>
      </c>
      <c r="F130" s="9">
        <v>3.47</v>
      </c>
      <c r="G130" s="9">
        <v>1.98</v>
      </c>
      <c r="H130" s="9">
        <v>0.36</v>
      </c>
      <c r="I130" s="10">
        <v>10.02</v>
      </c>
      <c r="J130" s="9">
        <v>51.2</v>
      </c>
      <c r="K130" s="32" t="s">
        <v>18</v>
      </c>
    </row>
    <row r="131" spans="1:11" ht="15.75" thickBot="1" x14ac:dyDescent="0.3">
      <c r="B131" s="121" t="s">
        <v>21</v>
      </c>
      <c r="C131" s="135"/>
      <c r="D131" s="123"/>
      <c r="E131" s="16">
        <f t="shared" ref="E131:J131" si="13">SUM(E125:E130)</f>
        <v>770</v>
      </c>
      <c r="F131" s="17">
        <f t="shared" si="13"/>
        <v>78.84</v>
      </c>
      <c r="G131" s="17">
        <f t="shared" si="13"/>
        <v>27.06</v>
      </c>
      <c r="H131" s="17">
        <f t="shared" si="13"/>
        <v>26.279999999999998</v>
      </c>
      <c r="I131" s="18">
        <f t="shared" si="13"/>
        <v>111.96</v>
      </c>
      <c r="J131" s="17">
        <f t="shared" si="13"/>
        <v>822.35</v>
      </c>
      <c r="K131" s="35"/>
    </row>
    <row r="132" spans="1:11" ht="15.75" thickBot="1" x14ac:dyDescent="0.3">
      <c r="B132" s="124" t="s">
        <v>22</v>
      </c>
      <c r="C132" s="125"/>
      <c r="D132" s="126"/>
      <c r="E132" s="12">
        <f t="shared" ref="E132:J132" si="14">SUM(E124+E131)</f>
        <v>1270</v>
      </c>
      <c r="F132" s="12">
        <f t="shared" si="14"/>
        <v>147.61000000000001</v>
      </c>
      <c r="G132" s="12">
        <f t="shared" si="14"/>
        <v>46.099999999999994</v>
      </c>
      <c r="H132" s="12">
        <f t="shared" si="14"/>
        <v>52.879999999999995</v>
      </c>
      <c r="I132" s="13">
        <f t="shared" si="14"/>
        <v>161.24</v>
      </c>
      <c r="J132" s="12">
        <f t="shared" si="14"/>
        <v>1421.3500000000001</v>
      </c>
      <c r="K132" s="34"/>
    </row>
    <row r="133" spans="1:11" ht="77.25" customHeight="1" thickBot="1" x14ac:dyDescent="0.3">
      <c r="B133" s="21"/>
      <c r="C133" s="21"/>
      <c r="D133" s="21"/>
      <c r="E133" s="19"/>
      <c r="F133" s="19"/>
      <c r="G133" s="19"/>
      <c r="H133" s="19"/>
      <c r="I133" s="19"/>
      <c r="J133" s="19"/>
      <c r="K133" s="36"/>
    </row>
    <row r="134" spans="1:11" ht="15.75" thickBot="1" x14ac:dyDescent="0.3">
      <c r="B134" s="112" t="s">
        <v>5</v>
      </c>
      <c r="C134" s="115" t="s">
        <v>6</v>
      </c>
      <c r="D134" s="116"/>
      <c r="E134" s="112" t="s">
        <v>7</v>
      </c>
      <c r="F134" s="112" t="s">
        <v>8</v>
      </c>
      <c r="G134" s="82" t="s">
        <v>9</v>
      </c>
      <c r="H134" s="83"/>
      <c r="I134" s="84"/>
      <c r="J134" s="85" t="s">
        <v>10</v>
      </c>
      <c r="K134" s="112" t="s">
        <v>11</v>
      </c>
    </row>
    <row r="135" spans="1:11" x14ac:dyDescent="0.25">
      <c r="B135" s="113"/>
      <c r="C135" s="117"/>
      <c r="D135" s="118"/>
      <c r="E135" s="113"/>
      <c r="F135" s="113"/>
      <c r="G135" s="88" t="s">
        <v>12</v>
      </c>
      <c r="H135" s="88" t="s">
        <v>13</v>
      </c>
      <c r="I135" s="88" t="s">
        <v>14</v>
      </c>
      <c r="J135" s="86"/>
      <c r="K135" s="113"/>
    </row>
    <row r="136" spans="1:11" ht="18" customHeight="1" thickBot="1" x14ac:dyDescent="0.3">
      <c r="B136" s="114"/>
      <c r="C136" s="119"/>
      <c r="D136" s="120"/>
      <c r="E136" s="114"/>
      <c r="F136" s="114"/>
      <c r="G136" s="89"/>
      <c r="H136" s="89"/>
      <c r="I136" s="89"/>
      <c r="J136" s="87"/>
      <c r="K136" s="114"/>
    </row>
    <row r="137" spans="1:11" ht="26.25" thickBot="1" x14ac:dyDescent="0.3">
      <c r="B137" s="3" t="s">
        <v>38</v>
      </c>
      <c r="C137" s="4"/>
      <c r="D137" s="5"/>
      <c r="E137" s="6"/>
      <c r="F137" s="9"/>
      <c r="G137" s="7"/>
      <c r="H137" s="7"/>
      <c r="I137" s="8"/>
      <c r="J137" s="7"/>
      <c r="K137" s="11"/>
    </row>
    <row r="138" spans="1:11" ht="15.75" customHeight="1" thickBot="1" x14ac:dyDescent="0.3">
      <c r="B138" s="90" t="s">
        <v>16</v>
      </c>
      <c r="C138" s="96" t="s">
        <v>167</v>
      </c>
      <c r="D138" s="97"/>
      <c r="E138" s="9">
        <v>80</v>
      </c>
      <c r="F138" s="9">
        <v>46.8</v>
      </c>
      <c r="G138" s="9">
        <v>15.44</v>
      </c>
      <c r="H138" s="9">
        <v>3.46</v>
      </c>
      <c r="I138" s="10">
        <v>11.2</v>
      </c>
      <c r="J138" s="9">
        <v>139.19999999999999</v>
      </c>
      <c r="K138" s="32" t="s">
        <v>63</v>
      </c>
    </row>
    <row r="139" spans="1:11" ht="15.75" thickBot="1" x14ac:dyDescent="0.3">
      <c r="B139" s="91"/>
      <c r="C139" s="96" t="s">
        <v>148</v>
      </c>
      <c r="D139" s="97"/>
      <c r="E139" s="9">
        <v>180</v>
      </c>
      <c r="F139" s="9">
        <v>11.96</v>
      </c>
      <c r="G139" s="9">
        <v>9.8699999999999992</v>
      </c>
      <c r="H139" s="9">
        <v>7.37</v>
      </c>
      <c r="I139" s="10">
        <v>43.12</v>
      </c>
      <c r="J139" s="9">
        <v>280.5</v>
      </c>
      <c r="K139" s="32" t="s">
        <v>150</v>
      </c>
    </row>
    <row r="140" spans="1:11" ht="15.75" thickBot="1" x14ac:dyDescent="0.3">
      <c r="B140" s="91"/>
      <c r="C140" s="102" t="s">
        <v>168</v>
      </c>
      <c r="D140" s="103"/>
      <c r="E140" s="9">
        <v>25</v>
      </c>
      <c r="F140" s="9">
        <v>2.0099999999999998</v>
      </c>
      <c r="G140" s="9">
        <v>0.82</v>
      </c>
      <c r="H140" s="9">
        <v>0.06</v>
      </c>
      <c r="I140" s="10">
        <v>2.2400000000000002</v>
      </c>
      <c r="J140" s="9">
        <v>17.600000000000001</v>
      </c>
      <c r="K140" s="32" t="s">
        <v>162</v>
      </c>
    </row>
    <row r="141" spans="1:11" ht="15.75" thickBot="1" x14ac:dyDescent="0.3">
      <c r="B141" s="91"/>
      <c r="C141" s="14" t="s">
        <v>151</v>
      </c>
      <c r="D141" s="10"/>
      <c r="E141" s="9">
        <v>200</v>
      </c>
      <c r="F141" s="9">
        <v>2.2000000000000002</v>
      </c>
      <c r="G141" s="9">
        <v>0.19</v>
      </c>
      <c r="H141" s="9">
        <v>0.04</v>
      </c>
      <c r="I141" s="10">
        <v>6.42</v>
      </c>
      <c r="J141" s="9">
        <v>26.8</v>
      </c>
      <c r="K141" s="32" t="s">
        <v>77</v>
      </c>
    </row>
    <row r="142" spans="1:11" ht="15.75" thickBot="1" x14ac:dyDescent="0.3">
      <c r="B142" s="91"/>
      <c r="C142" s="53" t="s">
        <v>153</v>
      </c>
      <c r="D142" s="5"/>
      <c r="E142" s="9">
        <v>30</v>
      </c>
      <c r="F142" s="9">
        <v>3.3</v>
      </c>
      <c r="G142" s="9">
        <v>2.2799999999999998</v>
      </c>
      <c r="H142" s="9">
        <v>0.24</v>
      </c>
      <c r="I142" s="10">
        <v>14.76</v>
      </c>
      <c r="J142" s="9">
        <v>70.3</v>
      </c>
      <c r="K142" s="32" t="s">
        <v>18</v>
      </c>
    </row>
    <row r="143" spans="1:11" ht="15.75" thickBot="1" x14ac:dyDescent="0.3">
      <c r="B143" s="91"/>
      <c r="C143" s="133" t="s">
        <v>169</v>
      </c>
      <c r="D143" s="134"/>
      <c r="E143" s="9">
        <v>20</v>
      </c>
      <c r="F143" s="9">
        <v>2.31</v>
      </c>
      <c r="G143" s="9">
        <v>1.32</v>
      </c>
      <c r="H143" s="9">
        <v>0.24</v>
      </c>
      <c r="I143" s="10">
        <v>6.68</v>
      </c>
      <c r="J143" s="9">
        <v>34.200000000000003</v>
      </c>
      <c r="K143" s="32" t="s">
        <v>18</v>
      </c>
    </row>
    <row r="144" spans="1:11" ht="15.75" thickBot="1" x14ac:dyDescent="0.3">
      <c r="A144" s="39"/>
      <c r="B144" s="130" t="s">
        <v>19</v>
      </c>
      <c r="C144" s="131"/>
      <c r="D144" s="132"/>
      <c r="E144" s="12">
        <f t="shared" ref="E144:J144" si="15">SUM(E138:E143)</f>
        <v>535</v>
      </c>
      <c r="F144" s="12">
        <f t="shared" si="15"/>
        <v>68.58</v>
      </c>
      <c r="G144" s="12">
        <f t="shared" si="15"/>
        <v>29.92</v>
      </c>
      <c r="H144" s="12">
        <f t="shared" si="15"/>
        <v>11.41</v>
      </c>
      <c r="I144" s="13">
        <f t="shared" si="15"/>
        <v>84.419999999999987</v>
      </c>
      <c r="J144" s="12">
        <f t="shared" si="15"/>
        <v>568.6</v>
      </c>
      <c r="K144" s="34"/>
    </row>
    <row r="145" spans="2:11" ht="15.75" customHeight="1" thickBot="1" x14ac:dyDescent="0.3">
      <c r="B145" s="94" t="s">
        <v>20</v>
      </c>
      <c r="C145" s="96" t="s">
        <v>31</v>
      </c>
      <c r="D145" s="97"/>
      <c r="E145" s="6">
        <v>80</v>
      </c>
      <c r="F145" s="9">
        <v>15.01</v>
      </c>
      <c r="G145" s="9">
        <v>1.7</v>
      </c>
      <c r="H145" s="9">
        <v>5.7</v>
      </c>
      <c r="I145" s="10">
        <v>8.1</v>
      </c>
      <c r="J145" s="9">
        <v>90.6</v>
      </c>
      <c r="K145" s="32">
        <v>10</v>
      </c>
    </row>
    <row r="146" spans="2:11" ht="15.75" customHeight="1" thickBot="1" x14ac:dyDescent="0.3">
      <c r="B146" s="95"/>
      <c r="C146" s="100" t="s">
        <v>40</v>
      </c>
      <c r="D146" s="101"/>
      <c r="E146" s="9">
        <v>200</v>
      </c>
      <c r="F146" s="9">
        <v>20.2</v>
      </c>
      <c r="G146" s="9">
        <v>7.38</v>
      </c>
      <c r="H146" s="9">
        <v>8.44</v>
      </c>
      <c r="I146" s="10">
        <v>15.68</v>
      </c>
      <c r="J146" s="9">
        <v>168.2</v>
      </c>
      <c r="K146" s="32" t="s">
        <v>101</v>
      </c>
    </row>
    <row r="147" spans="2:11" ht="15.75" customHeight="1" thickBot="1" x14ac:dyDescent="0.3">
      <c r="B147" s="95"/>
      <c r="C147" s="102" t="s">
        <v>95</v>
      </c>
      <c r="D147" s="103"/>
      <c r="E147" s="7">
        <v>200</v>
      </c>
      <c r="F147" s="6">
        <v>10.199999999999999</v>
      </c>
      <c r="G147" s="9">
        <v>7.1</v>
      </c>
      <c r="H147" s="9">
        <v>6.56</v>
      </c>
      <c r="I147" s="9">
        <v>43.74</v>
      </c>
      <c r="J147" s="10">
        <v>262.39999999999998</v>
      </c>
      <c r="K147" s="32" t="s">
        <v>96</v>
      </c>
    </row>
    <row r="148" spans="2:11" ht="15.75" customHeight="1" thickBot="1" x14ac:dyDescent="0.3">
      <c r="B148" s="95"/>
      <c r="C148" s="96" t="s">
        <v>33</v>
      </c>
      <c r="D148" s="97"/>
      <c r="E148" s="9">
        <v>160</v>
      </c>
      <c r="F148" s="9">
        <v>42.6</v>
      </c>
      <c r="G148" s="9">
        <v>17.920000000000002</v>
      </c>
      <c r="H148" s="9">
        <v>14.58</v>
      </c>
      <c r="I148" s="10">
        <v>25.62</v>
      </c>
      <c r="J148" s="9">
        <v>225</v>
      </c>
      <c r="K148" s="32">
        <v>57</v>
      </c>
    </row>
    <row r="149" spans="2:11" ht="15.75" customHeight="1" thickBot="1" x14ac:dyDescent="0.3">
      <c r="B149" s="95"/>
      <c r="C149" s="14" t="s">
        <v>66</v>
      </c>
      <c r="D149" s="10"/>
      <c r="E149" s="9">
        <v>200</v>
      </c>
      <c r="F149" s="9">
        <v>6.93</v>
      </c>
      <c r="G149" s="9">
        <v>0.64</v>
      </c>
      <c r="H149" s="9">
        <v>0.25</v>
      </c>
      <c r="I149" s="10">
        <v>15.15</v>
      </c>
      <c r="J149" s="9">
        <v>65.3</v>
      </c>
      <c r="K149" s="32" t="s">
        <v>67</v>
      </c>
    </row>
    <row r="150" spans="2:11" ht="15.75" thickBot="1" x14ac:dyDescent="0.3">
      <c r="B150" s="95"/>
      <c r="C150" s="14" t="s">
        <v>68</v>
      </c>
      <c r="D150" s="10"/>
      <c r="E150" s="9">
        <v>60</v>
      </c>
      <c r="F150" s="9">
        <v>4.7300000000000004</v>
      </c>
      <c r="G150" s="9">
        <v>4.5599999999999996</v>
      </c>
      <c r="H150" s="9">
        <v>0.48</v>
      </c>
      <c r="I150" s="10">
        <v>29.52</v>
      </c>
      <c r="J150" s="9">
        <v>140.6</v>
      </c>
      <c r="K150" s="32" t="s">
        <v>18</v>
      </c>
    </row>
    <row r="151" spans="2:11" ht="15.75" thickBot="1" x14ac:dyDescent="0.3">
      <c r="B151" s="106"/>
      <c r="C151" s="102" t="s">
        <v>73</v>
      </c>
      <c r="D151" s="103"/>
      <c r="E151" s="9">
        <v>30</v>
      </c>
      <c r="F151" s="9">
        <v>3.47</v>
      </c>
      <c r="G151" s="9">
        <v>1.98</v>
      </c>
      <c r="H151" s="9">
        <v>0.36</v>
      </c>
      <c r="I151" s="10">
        <v>10.02</v>
      </c>
      <c r="J151" s="9">
        <v>51.2</v>
      </c>
      <c r="K151" s="32" t="s">
        <v>18</v>
      </c>
    </row>
    <row r="152" spans="2:11" ht="15.75" thickBot="1" x14ac:dyDescent="0.3">
      <c r="B152" s="127" t="s">
        <v>21</v>
      </c>
      <c r="C152" s="128"/>
      <c r="D152" s="129"/>
      <c r="E152" s="16">
        <f t="shared" ref="E152:J152" si="16">SUM(E145:E151)</f>
        <v>930</v>
      </c>
      <c r="F152" s="17">
        <f t="shared" si="16"/>
        <v>103.14</v>
      </c>
      <c r="G152" s="17">
        <f t="shared" si="16"/>
        <v>41.28</v>
      </c>
      <c r="H152" s="17">
        <f t="shared" si="16"/>
        <v>36.369999999999997</v>
      </c>
      <c r="I152" s="18">
        <f t="shared" si="16"/>
        <v>147.83000000000004</v>
      </c>
      <c r="J152" s="17">
        <f t="shared" si="16"/>
        <v>1003.3</v>
      </c>
      <c r="K152" s="35"/>
    </row>
    <row r="153" spans="2:11" ht="15.75" thickBot="1" x14ac:dyDescent="0.3">
      <c r="B153" s="124" t="s">
        <v>22</v>
      </c>
      <c r="C153" s="125"/>
      <c r="D153" s="126"/>
      <c r="E153" s="12">
        <f t="shared" ref="E153:J153" si="17">SUM(E144+E152)</f>
        <v>1465</v>
      </c>
      <c r="F153" s="12">
        <v>3.3</v>
      </c>
      <c r="G153" s="12">
        <f t="shared" si="17"/>
        <v>71.2</v>
      </c>
      <c r="H153" s="12">
        <f t="shared" si="17"/>
        <v>47.78</v>
      </c>
      <c r="I153" s="13">
        <f t="shared" si="17"/>
        <v>232.25000000000003</v>
      </c>
      <c r="J153" s="12">
        <f t="shared" si="17"/>
        <v>1571.9</v>
      </c>
      <c r="K153" s="34"/>
    </row>
    <row r="154" spans="2:11" ht="64.5" customHeight="1" thickBot="1" x14ac:dyDescent="0.3">
      <c r="B154" s="26"/>
      <c r="C154" s="21"/>
      <c r="D154" s="21"/>
      <c r="E154" s="19"/>
      <c r="F154" s="19"/>
      <c r="G154" s="19"/>
      <c r="H154" s="19"/>
      <c r="I154" s="19"/>
      <c r="J154" s="19"/>
      <c r="K154" s="36"/>
    </row>
    <row r="155" spans="2:11" ht="15.75" thickBot="1" x14ac:dyDescent="0.3">
      <c r="B155" s="112" t="s">
        <v>5</v>
      </c>
      <c r="C155" s="115" t="s">
        <v>6</v>
      </c>
      <c r="D155" s="116"/>
      <c r="E155" s="112" t="s">
        <v>7</v>
      </c>
      <c r="F155" s="112" t="s">
        <v>8</v>
      </c>
      <c r="G155" s="82" t="s">
        <v>9</v>
      </c>
      <c r="H155" s="83"/>
      <c r="I155" s="84"/>
      <c r="J155" s="85" t="s">
        <v>10</v>
      </c>
      <c r="K155" s="112" t="s">
        <v>11</v>
      </c>
    </row>
    <row r="156" spans="2:11" x14ac:dyDescent="0.25">
      <c r="B156" s="113"/>
      <c r="C156" s="117"/>
      <c r="D156" s="118"/>
      <c r="E156" s="113"/>
      <c r="F156" s="113"/>
      <c r="G156" s="88" t="s">
        <v>12</v>
      </c>
      <c r="H156" s="88" t="s">
        <v>13</v>
      </c>
      <c r="I156" s="88" t="s">
        <v>14</v>
      </c>
      <c r="J156" s="86"/>
      <c r="K156" s="113"/>
    </row>
    <row r="157" spans="2:11" ht="17.25" customHeight="1" thickBot="1" x14ac:dyDescent="0.3">
      <c r="B157" s="114"/>
      <c r="C157" s="119"/>
      <c r="D157" s="120"/>
      <c r="E157" s="114"/>
      <c r="F157" s="114"/>
      <c r="G157" s="89"/>
      <c r="H157" s="89"/>
      <c r="I157" s="89"/>
      <c r="J157" s="87"/>
      <c r="K157" s="114"/>
    </row>
    <row r="158" spans="2:11" ht="26.25" thickBot="1" x14ac:dyDescent="0.3">
      <c r="B158" s="3" t="s">
        <v>39</v>
      </c>
      <c r="C158" s="4"/>
      <c r="D158" s="5"/>
      <c r="E158" s="6"/>
      <c r="F158" s="7"/>
      <c r="G158" s="7"/>
      <c r="H158" s="7"/>
      <c r="I158" s="8"/>
      <c r="J158" s="7"/>
      <c r="K158" s="11"/>
    </row>
    <row r="159" spans="2:11" ht="18" customHeight="1" thickBot="1" x14ac:dyDescent="0.3">
      <c r="B159" s="90" t="s">
        <v>16</v>
      </c>
      <c r="C159" s="102" t="s">
        <v>170</v>
      </c>
      <c r="D159" s="103"/>
      <c r="E159" s="9">
        <v>70</v>
      </c>
      <c r="F159" s="25">
        <v>21.6</v>
      </c>
      <c r="G159" s="9">
        <v>11.38</v>
      </c>
      <c r="H159" s="9">
        <v>7.91</v>
      </c>
      <c r="I159" s="10">
        <v>4.4000000000000004</v>
      </c>
      <c r="J159" s="9">
        <v>134.30000000000001</v>
      </c>
      <c r="K159" s="32" t="s">
        <v>52</v>
      </c>
    </row>
    <row r="160" spans="2:11" ht="15.75" customHeight="1" thickBot="1" x14ac:dyDescent="0.3">
      <c r="B160" s="91"/>
      <c r="C160" s="102" t="s">
        <v>171</v>
      </c>
      <c r="D160" s="103"/>
      <c r="E160" s="9">
        <v>180</v>
      </c>
      <c r="F160" s="9">
        <v>14.3</v>
      </c>
      <c r="G160" s="9">
        <v>4.1500000000000004</v>
      </c>
      <c r="H160" s="9">
        <v>5.76</v>
      </c>
      <c r="I160" s="10">
        <v>41.96</v>
      </c>
      <c r="J160" s="9">
        <v>236.2</v>
      </c>
      <c r="K160" s="32" t="s">
        <v>62</v>
      </c>
    </row>
    <row r="161" spans="1:11" ht="15.75" thickBot="1" x14ac:dyDescent="0.3">
      <c r="B161" s="91"/>
      <c r="C161" s="96" t="s">
        <v>163</v>
      </c>
      <c r="D161" s="97"/>
      <c r="E161" s="9">
        <v>200</v>
      </c>
      <c r="F161" s="9">
        <v>10.1</v>
      </c>
      <c r="G161" s="9">
        <v>0</v>
      </c>
      <c r="H161" s="9">
        <v>0</v>
      </c>
      <c r="I161" s="10">
        <v>33</v>
      </c>
      <c r="J161" s="9">
        <v>90</v>
      </c>
      <c r="K161" s="32">
        <v>80</v>
      </c>
    </row>
    <row r="162" spans="1:11" ht="15.75" customHeight="1" thickBot="1" x14ac:dyDescent="0.3">
      <c r="B162" s="91"/>
      <c r="C162" s="53" t="s">
        <v>153</v>
      </c>
      <c r="D162" s="5"/>
      <c r="E162" s="9">
        <v>30</v>
      </c>
      <c r="F162" s="9">
        <v>2.86</v>
      </c>
      <c r="G162" s="9">
        <v>2.2799999999999998</v>
      </c>
      <c r="H162" s="9">
        <v>0.24</v>
      </c>
      <c r="I162" s="10">
        <v>14.76</v>
      </c>
      <c r="J162" s="9">
        <v>70.3</v>
      </c>
      <c r="K162" s="32" t="s">
        <v>18</v>
      </c>
    </row>
    <row r="163" spans="1:11" ht="15.75" thickBot="1" x14ac:dyDescent="0.3">
      <c r="B163" s="104"/>
      <c r="C163" s="133" t="s">
        <v>169</v>
      </c>
      <c r="D163" s="134"/>
      <c r="E163" s="9">
        <v>20</v>
      </c>
      <c r="F163" s="9">
        <v>1.98</v>
      </c>
      <c r="G163" s="9">
        <v>1.32</v>
      </c>
      <c r="H163" s="9">
        <v>0.24</v>
      </c>
      <c r="I163" s="10">
        <v>6.68</v>
      </c>
      <c r="J163" s="9">
        <v>34.200000000000003</v>
      </c>
      <c r="K163" s="32" t="s">
        <v>18</v>
      </c>
    </row>
    <row r="164" spans="1:11" ht="15.75" thickBot="1" x14ac:dyDescent="0.3">
      <c r="A164" s="39"/>
      <c r="B164" s="131" t="s">
        <v>19</v>
      </c>
      <c r="C164" s="131"/>
      <c r="D164" s="132"/>
      <c r="E164" s="12">
        <f t="shared" ref="E164:J164" si="18">SUM(E159:E163)</f>
        <v>500</v>
      </c>
      <c r="F164" s="12">
        <f t="shared" si="18"/>
        <v>50.84</v>
      </c>
      <c r="G164" s="12">
        <f t="shared" si="18"/>
        <v>19.130000000000003</v>
      </c>
      <c r="H164" s="12">
        <f t="shared" si="18"/>
        <v>14.15</v>
      </c>
      <c r="I164" s="13">
        <f t="shared" si="18"/>
        <v>100.80000000000001</v>
      </c>
      <c r="J164" s="12">
        <f t="shared" si="18"/>
        <v>565</v>
      </c>
      <c r="K164" s="34"/>
    </row>
    <row r="165" spans="1:11" ht="16.5" customHeight="1" thickBot="1" x14ac:dyDescent="0.3">
      <c r="B165" s="94" t="s">
        <v>20</v>
      </c>
      <c r="C165" s="96" t="s">
        <v>57</v>
      </c>
      <c r="D165" s="97"/>
      <c r="E165" s="6">
        <v>80</v>
      </c>
      <c r="F165" s="9">
        <v>6.5</v>
      </c>
      <c r="G165" s="9">
        <v>1.34</v>
      </c>
      <c r="H165" s="9">
        <v>4.4800000000000004</v>
      </c>
      <c r="I165" s="10">
        <v>7.61</v>
      </c>
      <c r="J165" s="9">
        <v>76.099999999999994</v>
      </c>
      <c r="K165" s="32" t="s">
        <v>58</v>
      </c>
    </row>
    <row r="166" spans="1:11" ht="16.5" customHeight="1" thickBot="1" x14ac:dyDescent="0.3">
      <c r="B166" s="95"/>
      <c r="C166" s="100" t="s">
        <v>87</v>
      </c>
      <c r="D166" s="101"/>
      <c r="E166" s="9">
        <v>200</v>
      </c>
      <c r="F166" s="9">
        <v>19.079999999999998</v>
      </c>
      <c r="G166" s="9">
        <v>6.7</v>
      </c>
      <c r="H166" s="9">
        <v>4.58</v>
      </c>
      <c r="I166" s="10">
        <v>16.28</v>
      </c>
      <c r="J166" s="9">
        <v>133</v>
      </c>
      <c r="K166" s="32" t="s">
        <v>88</v>
      </c>
    </row>
    <row r="167" spans="1:11" ht="16.5" customHeight="1" thickBot="1" x14ac:dyDescent="0.3">
      <c r="B167" s="95"/>
      <c r="C167" s="96" t="s">
        <v>69</v>
      </c>
      <c r="D167" s="97"/>
      <c r="E167" s="9">
        <v>100</v>
      </c>
      <c r="F167" s="9">
        <v>34.229999999999997</v>
      </c>
      <c r="G167" s="9">
        <v>14.12</v>
      </c>
      <c r="H167" s="9">
        <v>5.78</v>
      </c>
      <c r="I167" s="10">
        <v>4.46</v>
      </c>
      <c r="J167" s="9">
        <v>126.4</v>
      </c>
      <c r="K167" s="32" t="s">
        <v>70</v>
      </c>
    </row>
    <row r="168" spans="1:11" ht="16.5" customHeight="1" thickBot="1" x14ac:dyDescent="0.3">
      <c r="B168" s="95"/>
      <c r="C168" s="96" t="s">
        <v>227</v>
      </c>
      <c r="D168" s="97"/>
      <c r="E168" s="9">
        <v>180</v>
      </c>
      <c r="F168" s="9">
        <v>14.6</v>
      </c>
      <c r="G168" s="9">
        <v>5.39</v>
      </c>
      <c r="H168" s="9">
        <v>6.6</v>
      </c>
      <c r="I168" s="10">
        <v>37.840000000000003</v>
      </c>
      <c r="J168" s="9">
        <v>208.4</v>
      </c>
      <c r="K168" s="32" t="s">
        <v>79</v>
      </c>
    </row>
    <row r="169" spans="1:11" ht="15.75" thickBot="1" x14ac:dyDescent="0.3">
      <c r="B169" s="95"/>
      <c r="C169" s="14" t="s">
        <v>29</v>
      </c>
      <c r="D169" s="10"/>
      <c r="E169" s="9">
        <v>200</v>
      </c>
      <c r="F169" s="9">
        <v>4.83</v>
      </c>
      <c r="G169" s="9">
        <v>0.38</v>
      </c>
      <c r="H169" s="9">
        <v>0</v>
      </c>
      <c r="I169" s="10">
        <v>19.82</v>
      </c>
      <c r="J169" s="9">
        <v>80.8</v>
      </c>
      <c r="K169" s="32" t="s">
        <v>91</v>
      </c>
    </row>
    <row r="170" spans="1:11" ht="15.75" customHeight="1" thickBot="1" x14ac:dyDescent="0.3">
      <c r="B170" s="95"/>
      <c r="C170" s="14" t="s">
        <v>68</v>
      </c>
      <c r="D170" s="10"/>
      <c r="E170" s="9">
        <v>60</v>
      </c>
      <c r="F170" s="9">
        <v>4.7300000000000004</v>
      </c>
      <c r="G170" s="9">
        <v>4.5599999999999996</v>
      </c>
      <c r="H170" s="9">
        <v>0.48</v>
      </c>
      <c r="I170" s="10">
        <v>29.52</v>
      </c>
      <c r="J170" s="9">
        <v>140.6</v>
      </c>
      <c r="K170" s="32" t="s">
        <v>18</v>
      </c>
    </row>
    <row r="171" spans="1:11" ht="15.75" thickBot="1" x14ac:dyDescent="0.3">
      <c r="B171" s="106"/>
      <c r="C171" s="102" t="s">
        <v>73</v>
      </c>
      <c r="D171" s="103"/>
      <c r="E171" s="9">
        <v>30</v>
      </c>
      <c r="F171" s="9">
        <v>3.47</v>
      </c>
      <c r="G171" s="9">
        <v>1.98</v>
      </c>
      <c r="H171" s="9">
        <v>0.36</v>
      </c>
      <c r="I171" s="10">
        <v>10.02</v>
      </c>
      <c r="J171" s="9">
        <v>51.2</v>
      </c>
      <c r="K171" s="32" t="s">
        <v>18</v>
      </c>
    </row>
    <row r="172" spans="1:11" ht="15.75" thickBot="1" x14ac:dyDescent="0.3">
      <c r="B172" s="121" t="s">
        <v>21</v>
      </c>
      <c r="C172" s="135"/>
      <c r="D172" s="123"/>
      <c r="E172" s="16">
        <f t="shared" ref="E172:J172" si="19">SUM(E165:E171)</f>
        <v>850</v>
      </c>
      <c r="F172" s="17">
        <f t="shared" si="19"/>
        <v>87.44</v>
      </c>
      <c r="G172" s="17">
        <f t="shared" si="19"/>
        <v>34.47</v>
      </c>
      <c r="H172" s="17">
        <f t="shared" si="19"/>
        <v>22.279999999999998</v>
      </c>
      <c r="I172" s="12">
        <f t="shared" si="19"/>
        <v>125.54999999999998</v>
      </c>
      <c r="J172" s="17">
        <f t="shared" si="19"/>
        <v>816.5</v>
      </c>
      <c r="K172" s="35"/>
    </row>
    <row r="173" spans="1:11" ht="15.75" thickBot="1" x14ac:dyDescent="0.3">
      <c r="B173" s="124" t="s">
        <v>22</v>
      </c>
      <c r="C173" s="125"/>
      <c r="D173" s="126"/>
      <c r="E173" s="12">
        <f t="shared" ref="E173:J173" si="20">SUM(E164+E172)</f>
        <v>1350</v>
      </c>
      <c r="F173" s="12">
        <f t="shared" si="20"/>
        <v>138.28</v>
      </c>
      <c r="G173" s="12">
        <f t="shared" si="20"/>
        <v>53.6</v>
      </c>
      <c r="H173" s="12">
        <f t="shared" si="20"/>
        <v>36.43</v>
      </c>
      <c r="I173" s="13">
        <f t="shared" si="20"/>
        <v>226.35</v>
      </c>
      <c r="J173" s="12">
        <f t="shared" si="20"/>
        <v>1381.5</v>
      </c>
      <c r="K173" s="34"/>
    </row>
    <row r="174" spans="1:11" ht="62.25" customHeight="1" thickBot="1" x14ac:dyDescent="0.3">
      <c r="B174" s="21"/>
      <c r="C174" s="21"/>
      <c r="D174" s="21"/>
      <c r="E174" s="19"/>
      <c r="F174" s="19"/>
      <c r="G174" s="19"/>
      <c r="H174" s="19"/>
      <c r="I174" s="19"/>
      <c r="J174" s="19"/>
      <c r="K174" s="36"/>
    </row>
    <row r="175" spans="1:11" ht="15.75" thickBot="1" x14ac:dyDescent="0.3">
      <c r="B175" s="112" t="s">
        <v>5</v>
      </c>
      <c r="C175" s="115" t="s">
        <v>6</v>
      </c>
      <c r="D175" s="116"/>
      <c r="E175" s="112" t="s">
        <v>7</v>
      </c>
      <c r="F175" s="112" t="s">
        <v>8</v>
      </c>
      <c r="G175" s="82" t="s">
        <v>9</v>
      </c>
      <c r="H175" s="83"/>
      <c r="I175" s="84"/>
      <c r="J175" s="85" t="s">
        <v>10</v>
      </c>
      <c r="K175" s="112" t="s">
        <v>11</v>
      </c>
    </row>
    <row r="176" spans="1:11" x14ac:dyDescent="0.25">
      <c r="B176" s="113"/>
      <c r="C176" s="117"/>
      <c r="D176" s="118"/>
      <c r="E176" s="113"/>
      <c r="F176" s="113"/>
      <c r="G176" s="88" t="s">
        <v>12</v>
      </c>
      <c r="H176" s="88" t="s">
        <v>13</v>
      </c>
      <c r="I176" s="88" t="s">
        <v>14</v>
      </c>
      <c r="J176" s="86"/>
      <c r="K176" s="113"/>
    </row>
    <row r="177" spans="2:11" ht="19.5" customHeight="1" thickBot="1" x14ac:dyDescent="0.3">
      <c r="B177" s="114"/>
      <c r="C177" s="119"/>
      <c r="D177" s="120"/>
      <c r="E177" s="114"/>
      <c r="F177" s="114"/>
      <c r="G177" s="89"/>
      <c r="H177" s="89"/>
      <c r="I177" s="89"/>
      <c r="J177" s="87"/>
      <c r="K177" s="114"/>
    </row>
    <row r="178" spans="2:11" ht="26.25" thickBot="1" x14ac:dyDescent="0.3">
      <c r="B178" s="3" t="s">
        <v>42</v>
      </c>
      <c r="C178" s="4"/>
      <c r="D178" s="5"/>
      <c r="E178" s="6"/>
      <c r="F178" s="7"/>
      <c r="G178" s="7"/>
      <c r="H178" s="7"/>
      <c r="I178" s="8"/>
      <c r="J178" s="7"/>
      <c r="K178" s="11"/>
    </row>
    <row r="179" spans="2:11" ht="17.25" customHeight="1" thickBot="1" x14ac:dyDescent="0.3">
      <c r="B179" s="90" t="s">
        <v>16</v>
      </c>
      <c r="C179" s="96" t="s">
        <v>172</v>
      </c>
      <c r="D179" s="97"/>
      <c r="E179" s="9">
        <v>150</v>
      </c>
      <c r="F179" s="9">
        <v>44.3</v>
      </c>
      <c r="G179" s="9">
        <v>29.66</v>
      </c>
      <c r="H179" s="9">
        <v>10.67</v>
      </c>
      <c r="I179" s="10">
        <v>21.65</v>
      </c>
      <c r="J179" s="9">
        <v>301.2</v>
      </c>
      <c r="K179" s="32" t="s">
        <v>82</v>
      </c>
    </row>
    <row r="180" spans="2:11" ht="15.75" customHeight="1" thickBot="1" x14ac:dyDescent="0.3">
      <c r="B180" s="91"/>
      <c r="C180" s="96" t="s">
        <v>173</v>
      </c>
      <c r="D180" s="97"/>
      <c r="E180" s="9">
        <v>20</v>
      </c>
      <c r="F180" s="9">
        <v>5.3</v>
      </c>
      <c r="G180" s="9">
        <v>1.44</v>
      </c>
      <c r="H180" s="9">
        <v>1.7</v>
      </c>
      <c r="I180" s="10">
        <v>11.1</v>
      </c>
      <c r="J180" s="9">
        <v>65.5</v>
      </c>
      <c r="K180" s="32" t="s">
        <v>18</v>
      </c>
    </row>
    <row r="181" spans="2:11" ht="15.75" customHeight="1" thickBot="1" x14ac:dyDescent="0.3">
      <c r="B181" s="91"/>
      <c r="C181" s="14" t="s">
        <v>151</v>
      </c>
      <c r="D181" s="10"/>
      <c r="E181" s="9">
        <v>200</v>
      </c>
      <c r="F181" s="9">
        <v>2.2000000000000002</v>
      </c>
      <c r="G181" s="9">
        <v>0.19</v>
      </c>
      <c r="H181" s="9">
        <v>0.04</v>
      </c>
      <c r="I181" s="10">
        <v>6.42</v>
      </c>
      <c r="J181" s="9">
        <v>26.8</v>
      </c>
      <c r="K181" s="32" t="s">
        <v>77</v>
      </c>
    </row>
    <row r="182" spans="2:11" ht="15.75" thickBot="1" x14ac:dyDescent="0.3">
      <c r="B182" s="91"/>
      <c r="C182" s="102" t="s">
        <v>143</v>
      </c>
      <c r="D182" s="103"/>
      <c r="E182" s="9">
        <v>30</v>
      </c>
      <c r="F182" s="9">
        <v>3.05</v>
      </c>
      <c r="G182" s="9">
        <v>2.25</v>
      </c>
      <c r="H182" s="9">
        <v>0.87</v>
      </c>
      <c r="I182" s="10">
        <v>15.42</v>
      </c>
      <c r="J182" s="9">
        <v>78.5</v>
      </c>
      <c r="K182" s="32" t="s">
        <v>18</v>
      </c>
    </row>
    <row r="183" spans="2:11" ht="15.75" thickBot="1" x14ac:dyDescent="0.3">
      <c r="B183" s="104"/>
      <c r="C183" s="15" t="s">
        <v>174</v>
      </c>
      <c r="D183" s="10"/>
      <c r="E183" s="9">
        <v>200</v>
      </c>
      <c r="F183" s="9">
        <v>26</v>
      </c>
      <c r="G183" s="9">
        <v>0.8</v>
      </c>
      <c r="H183" s="9">
        <v>0.8</v>
      </c>
      <c r="I183" s="10">
        <v>19.600000000000001</v>
      </c>
      <c r="J183" s="9">
        <v>88.8</v>
      </c>
      <c r="K183" s="32" t="s">
        <v>18</v>
      </c>
    </row>
    <row r="184" spans="2:11" ht="15.75" thickBot="1" x14ac:dyDescent="0.3">
      <c r="B184" s="136" t="s">
        <v>19</v>
      </c>
      <c r="C184" s="105"/>
      <c r="D184" s="93"/>
      <c r="E184" s="12">
        <f t="shared" ref="E184" si="21">SUM(E179:E183)</f>
        <v>600</v>
      </c>
      <c r="F184" s="12">
        <f>SUM(F177:F183)</f>
        <v>80.849999999999994</v>
      </c>
      <c r="G184" s="12">
        <f>SUM(G177:G183)</f>
        <v>34.340000000000003</v>
      </c>
      <c r="H184" s="12">
        <f>SUM(H177:H183)</f>
        <v>14.079999999999998</v>
      </c>
      <c r="I184" s="13">
        <f>SUM(I177:I183)</f>
        <v>74.19</v>
      </c>
      <c r="J184" s="12">
        <f>SUM(J177:J183)</f>
        <v>560.79999999999995</v>
      </c>
      <c r="K184" s="34"/>
    </row>
    <row r="185" spans="2:11" ht="16.5" customHeight="1" thickBot="1" x14ac:dyDescent="0.3">
      <c r="B185" s="94" t="s">
        <v>20</v>
      </c>
      <c r="C185" s="102" t="s">
        <v>228</v>
      </c>
      <c r="D185" s="103"/>
      <c r="E185" s="9">
        <v>80</v>
      </c>
      <c r="F185" s="9">
        <v>7.66</v>
      </c>
      <c r="G185" s="9">
        <v>0.8</v>
      </c>
      <c r="H185" s="9">
        <v>6</v>
      </c>
      <c r="I185" s="10">
        <v>5.8</v>
      </c>
      <c r="J185" s="9">
        <v>100.3</v>
      </c>
      <c r="K185" s="32" t="s">
        <v>56</v>
      </c>
    </row>
    <row r="186" spans="2:11" ht="16.5" customHeight="1" thickBot="1" x14ac:dyDescent="0.3">
      <c r="B186" s="95"/>
      <c r="C186" s="100" t="s">
        <v>43</v>
      </c>
      <c r="D186" s="101"/>
      <c r="E186" s="9">
        <v>200</v>
      </c>
      <c r="F186" s="9">
        <v>26</v>
      </c>
      <c r="G186" s="9">
        <v>1.79</v>
      </c>
      <c r="H186" s="9">
        <v>4.25</v>
      </c>
      <c r="I186" s="10">
        <v>10.69</v>
      </c>
      <c r="J186" s="9">
        <v>88.3</v>
      </c>
      <c r="K186" s="32" t="s">
        <v>102</v>
      </c>
    </row>
    <row r="187" spans="2:11" ht="16.5" customHeight="1" thickBot="1" x14ac:dyDescent="0.3">
      <c r="B187" s="95"/>
      <c r="C187" s="102" t="s">
        <v>130</v>
      </c>
      <c r="D187" s="103"/>
      <c r="E187" s="7">
        <v>200</v>
      </c>
      <c r="F187" s="7">
        <v>45.3</v>
      </c>
      <c r="G187" s="9">
        <v>15.86</v>
      </c>
      <c r="H187" s="9">
        <v>37.11</v>
      </c>
      <c r="I187" s="10">
        <v>33.22</v>
      </c>
      <c r="J187" s="10">
        <v>528.20000000000005</v>
      </c>
      <c r="K187" s="32" t="s">
        <v>110</v>
      </c>
    </row>
    <row r="188" spans="2:11" ht="15.75" thickBot="1" x14ac:dyDescent="0.3">
      <c r="B188" s="95"/>
      <c r="C188" s="102" t="s">
        <v>41</v>
      </c>
      <c r="D188" s="103"/>
      <c r="E188" s="9">
        <v>200</v>
      </c>
      <c r="F188" s="9">
        <v>6.95</v>
      </c>
      <c r="G188" s="9">
        <v>0.15</v>
      </c>
      <c r="H188" s="9">
        <v>0.14000000000000001</v>
      </c>
      <c r="I188" s="10">
        <v>9.93</v>
      </c>
      <c r="J188" s="9">
        <v>41.5</v>
      </c>
      <c r="K188" s="32" t="s">
        <v>111</v>
      </c>
    </row>
    <row r="189" spans="2:11" ht="15.75" thickBot="1" x14ac:dyDescent="0.3">
      <c r="B189" s="95"/>
      <c r="C189" s="14" t="s">
        <v>68</v>
      </c>
      <c r="D189" s="10"/>
      <c r="E189" s="9">
        <v>60</v>
      </c>
      <c r="F189" s="9">
        <v>4.7300000000000004</v>
      </c>
      <c r="G189" s="9">
        <v>4.5599999999999996</v>
      </c>
      <c r="H189" s="9">
        <v>0.48</v>
      </c>
      <c r="I189" s="10">
        <v>29.52</v>
      </c>
      <c r="J189" s="9">
        <v>140.6</v>
      </c>
      <c r="K189" s="32" t="s">
        <v>18</v>
      </c>
    </row>
    <row r="190" spans="2:11" ht="15.75" thickBot="1" x14ac:dyDescent="0.3">
      <c r="B190" s="106"/>
      <c r="C190" s="102" t="s">
        <v>73</v>
      </c>
      <c r="D190" s="103"/>
      <c r="E190" s="9">
        <v>30</v>
      </c>
      <c r="F190" s="9">
        <v>3.47</v>
      </c>
      <c r="G190" s="9">
        <v>1.98</v>
      </c>
      <c r="H190" s="9">
        <v>0.36</v>
      </c>
      <c r="I190" s="10">
        <v>10.02</v>
      </c>
      <c r="J190" s="9">
        <v>51.2</v>
      </c>
      <c r="K190" s="32" t="s">
        <v>18</v>
      </c>
    </row>
    <row r="191" spans="2:11" ht="15.75" thickBot="1" x14ac:dyDescent="0.3">
      <c r="B191" s="121" t="s">
        <v>21</v>
      </c>
      <c r="C191" s="135"/>
      <c r="D191" s="123"/>
      <c r="E191" s="16">
        <f t="shared" ref="E191:J191" si="22">SUM(E185:E190)</f>
        <v>770</v>
      </c>
      <c r="F191" s="17">
        <f t="shared" si="22"/>
        <v>94.11</v>
      </c>
      <c r="G191" s="17">
        <f t="shared" si="22"/>
        <v>25.139999999999997</v>
      </c>
      <c r="H191" s="17">
        <f t="shared" si="22"/>
        <v>48.339999999999996</v>
      </c>
      <c r="I191" s="18">
        <f t="shared" si="22"/>
        <v>99.179999999999993</v>
      </c>
      <c r="J191" s="17">
        <f t="shared" si="22"/>
        <v>950.10000000000014</v>
      </c>
      <c r="K191" s="35"/>
    </row>
    <row r="192" spans="2:11" ht="13.5" customHeight="1" thickBot="1" x14ac:dyDescent="0.3">
      <c r="B192" s="124" t="s">
        <v>22</v>
      </c>
      <c r="C192" s="125"/>
      <c r="D192" s="126"/>
      <c r="E192" s="12">
        <f t="shared" ref="E192:J192" si="23">SUM(E184+E191)</f>
        <v>1370</v>
      </c>
      <c r="F192" s="12">
        <f t="shared" si="23"/>
        <v>174.95999999999998</v>
      </c>
      <c r="G192" s="12">
        <f t="shared" si="23"/>
        <v>59.480000000000004</v>
      </c>
      <c r="H192" s="12">
        <f t="shared" si="23"/>
        <v>62.419999999999995</v>
      </c>
      <c r="I192" s="13">
        <f t="shared" si="23"/>
        <v>173.37</v>
      </c>
      <c r="J192" s="12">
        <f t="shared" si="23"/>
        <v>1510.9</v>
      </c>
      <c r="K192" s="34"/>
    </row>
    <row r="193" spans="2:16" hidden="1" x14ac:dyDescent="0.25">
      <c r="B193" s="21"/>
      <c r="C193" s="21"/>
      <c r="D193" s="21"/>
      <c r="E193" s="19"/>
      <c r="F193" s="19"/>
      <c r="G193" s="19"/>
      <c r="H193" s="19"/>
      <c r="I193" s="19"/>
      <c r="J193" s="19"/>
      <c r="K193" s="36"/>
    </row>
    <row r="194" spans="2:16" ht="70.5" customHeight="1" thickBot="1" x14ac:dyDescent="0.3">
      <c r="B194" s="21"/>
      <c r="C194" s="21"/>
      <c r="D194" s="21"/>
      <c r="E194" s="19"/>
      <c r="F194" s="19"/>
      <c r="G194" s="19"/>
      <c r="H194" s="19"/>
      <c r="I194" s="19"/>
      <c r="J194" s="19"/>
      <c r="K194" s="36"/>
    </row>
    <row r="195" spans="2:16" ht="15.75" thickBot="1" x14ac:dyDescent="0.3">
      <c r="B195" s="112" t="s">
        <v>5</v>
      </c>
      <c r="C195" s="115" t="s">
        <v>6</v>
      </c>
      <c r="D195" s="116"/>
      <c r="E195" s="112" t="s">
        <v>7</v>
      </c>
      <c r="F195" s="112" t="s">
        <v>8</v>
      </c>
      <c r="G195" s="82" t="s">
        <v>9</v>
      </c>
      <c r="H195" s="83"/>
      <c r="I195" s="84"/>
      <c r="J195" s="85" t="s">
        <v>10</v>
      </c>
      <c r="K195" s="112" t="s">
        <v>11</v>
      </c>
    </row>
    <row r="196" spans="2:16" x14ac:dyDescent="0.25">
      <c r="B196" s="113"/>
      <c r="C196" s="117"/>
      <c r="D196" s="118"/>
      <c r="E196" s="113"/>
      <c r="F196" s="113"/>
      <c r="G196" s="88" t="s">
        <v>12</v>
      </c>
      <c r="H196" s="88" t="s">
        <v>13</v>
      </c>
      <c r="I196" s="88" t="s">
        <v>14</v>
      </c>
      <c r="J196" s="86"/>
      <c r="K196" s="113"/>
    </row>
    <row r="197" spans="2:16" ht="15.75" thickBot="1" x14ac:dyDescent="0.3">
      <c r="B197" s="114"/>
      <c r="C197" s="119"/>
      <c r="D197" s="120"/>
      <c r="E197" s="114"/>
      <c r="F197" s="114"/>
      <c r="G197" s="89"/>
      <c r="H197" s="89"/>
      <c r="I197" s="89"/>
      <c r="J197" s="87"/>
      <c r="K197" s="114"/>
    </row>
    <row r="198" spans="2:16" ht="26.25" thickBot="1" x14ac:dyDescent="0.3">
      <c r="B198" s="3" t="s">
        <v>44</v>
      </c>
      <c r="C198" s="4"/>
      <c r="D198" s="5"/>
      <c r="E198" s="6"/>
      <c r="F198" s="7"/>
      <c r="G198" s="7"/>
      <c r="H198" s="7"/>
      <c r="I198" s="8"/>
      <c r="J198" s="7"/>
      <c r="K198" s="11"/>
    </row>
    <row r="199" spans="2:16" ht="15.75" customHeight="1" thickBot="1" x14ac:dyDescent="0.3">
      <c r="B199" s="90" t="s">
        <v>16</v>
      </c>
      <c r="C199" s="96" t="s">
        <v>175</v>
      </c>
      <c r="D199" s="97"/>
      <c r="E199" s="9">
        <v>100</v>
      </c>
      <c r="F199" s="9">
        <v>74.400000000000006</v>
      </c>
      <c r="G199" s="9">
        <v>16.989999999999998</v>
      </c>
      <c r="H199" s="9">
        <v>16.510000000000002</v>
      </c>
      <c r="I199" s="10">
        <v>3.9</v>
      </c>
      <c r="J199" s="9">
        <v>232.2</v>
      </c>
      <c r="K199" s="32" t="s">
        <v>83</v>
      </c>
    </row>
    <row r="200" spans="2:16" ht="15.75" customHeight="1" thickBot="1" x14ac:dyDescent="0.3">
      <c r="B200" s="91"/>
      <c r="C200" s="100" t="s">
        <v>176</v>
      </c>
      <c r="D200" s="101"/>
      <c r="E200" s="9">
        <v>180</v>
      </c>
      <c r="F200" s="9">
        <v>16.829999999999998</v>
      </c>
      <c r="G200" s="9">
        <v>3.69</v>
      </c>
      <c r="H200" s="9">
        <v>6.37</v>
      </c>
      <c r="I200" s="10">
        <v>23.79</v>
      </c>
      <c r="J200" s="9">
        <v>167.3</v>
      </c>
      <c r="K200" s="32" t="s">
        <v>84</v>
      </c>
    </row>
    <row r="201" spans="2:16" ht="15.75" customHeight="1" thickBot="1" x14ac:dyDescent="0.3">
      <c r="B201" s="91"/>
      <c r="C201" s="96" t="s">
        <v>177</v>
      </c>
      <c r="D201" s="97"/>
      <c r="E201" s="9">
        <v>200</v>
      </c>
      <c r="F201" s="9">
        <v>3.9</v>
      </c>
      <c r="G201" s="9">
        <v>0.25</v>
      </c>
      <c r="H201" s="9">
        <v>0.05</v>
      </c>
      <c r="I201" s="10">
        <v>6.61</v>
      </c>
      <c r="J201" s="9">
        <v>27.9</v>
      </c>
      <c r="K201" s="32" t="s">
        <v>126</v>
      </c>
    </row>
    <row r="202" spans="2:16" ht="15.75" customHeight="1" thickBot="1" x14ac:dyDescent="0.3">
      <c r="B202" s="91"/>
      <c r="C202" s="53" t="s">
        <v>153</v>
      </c>
      <c r="D202" s="5"/>
      <c r="E202" s="9">
        <v>30</v>
      </c>
      <c r="F202" s="9">
        <v>2.86</v>
      </c>
      <c r="G202" s="9">
        <v>2.2799999999999998</v>
      </c>
      <c r="H202" s="9">
        <v>0.24</v>
      </c>
      <c r="I202" s="10">
        <v>14.76</v>
      </c>
      <c r="J202" s="9">
        <v>70.3</v>
      </c>
      <c r="K202" s="32" t="s">
        <v>18</v>
      </c>
    </row>
    <row r="203" spans="2:16" ht="15.75" thickBot="1" x14ac:dyDescent="0.3">
      <c r="B203" s="104"/>
      <c r="C203" s="133" t="s">
        <v>169</v>
      </c>
      <c r="D203" s="134"/>
      <c r="E203" s="9">
        <v>20</v>
      </c>
      <c r="F203" s="9">
        <v>1.98</v>
      </c>
      <c r="G203" s="9">
        <v>1.32</v>
      </c>
      <c r="H203" s="9">
        <v>0.24</v>
      </c>
      <c r="I203" s="10">
        <v>6.68</v>
      </c>
      <c r="J203" s="9">
        <v>34.200000000000003</v>
      </c>
      <c r="K203" s="32" t="s">
        <v>18</v>
      </c>
      <c r="P203" s="33"/>
    </row>
    <row r="204" spans="2:16" ht="15.75" thickBot="1" x14ac:dyDescent="0.3">
      <c r="B204" s="130" t="s">
        <v>19</v>
      </c>
      <c r="C204" s="131"/>
      <c r="D204" s="132"/>
      <c r="E204" s="12">
        <f>SUM(E199:E203)</f>
        <v>530</v>
      </c>
      <c r="F204" s="12">
        <f>SUM(F198:F203)</f>
        <v>99.970000000000013</v>
      </c>
      <c r="G204" s="12">
        <f>SUM(G198:G203)</f>
        <v>24.53</v>
      </c>
      <c r="H204" s="12">
        <f>SUM(H198:H203)</f>
        <v>23.41</v>
      </c>
      <c r="I204" s="13">
        <f>SUM(I198:I203)</f>
        <v>55.739999999999995</v>
      </c>
      <c r="J204" s="12">
        <f>SUM(J198:J203)</f>
        <v>531.9</v>
      </c>
      <c r="K204" s="34"/>
    </row>
    <row r="205" spans="2:16" ht="15.75" customHeight="1" thickBot="1" x14ac:dyDescent="0.3">
      <c r="B205" s="94" t="s">
        <v>20</v>
      </c>
      <c r="C205" s="96" t="s">
        <v>229</v>
      </c>
      <c r="D205" s="97"/>
      <c r="E205" s="6">
        <v>100</v>
      </c>
      <c r="F205" s="9">
        <v>15.01</v>
      </c>
      <c r="G205" s="9">
        <v>1.17</v>
      </c>
      <c r="H205" s="9">
        <v>8.9499999999999993</v>
      </c>
      <c r="I205" s="10">
        <v>6.67</v>
      </c>
      <c r="J205" s="9">
        <v>111.9</v>
      </c>
      <c r="K205" s="32" t="s">
        <v>104</v>
      </c>
    </row>
    <row r="206" spans="2:16" ht="13.5" customHeight="1" thickBot="1" x14ac:dyDescent="0.3">
      <c r="B206" s="95"/>
      <c r="C206" s="100" t="s">
        <v>194</v>
      </c>
      <c r="D206" s="101"/>
      <c r="E206" s="9">
        <v>200</v>
      </c>
      <c r="F206" s="9">
        <v>23</v>
      </c>
      <c r="G206" s="9">
        <v>4.96</v>
      </c>
      <c r="H206" s="9">
        <v>5.69</v>
      </c>
      <c r="I206" s="10">
        <v>8.1</v>
      </c>
      <c r="J206" s="9">
        <v>103.4</v>
      </c>
      <c r="K206" s="32" t="s">
        <v>93</v>
      </c>
    </row>
    <row r="207" spans="2:16" ht="15.75" customHeight="1" thickBot="1" x14ac:dyDescent="0.3">
      <c r="B207" s="95"/>
      <c r="C207" s="102" t="s">
        <v>212</v>
      </c>
      <c r="D207" s="103"/>
      <c r="E207" s="5">
        <v>200</v>
      </c>
      <c r="F207" s="6">
        <v>11.96</v>
      </c>
      <c r="G207" s="9">
        <v>9.8699999999999992</v>
      </c>
      <c r="H207" s="9">
        <v>7.61</v>
      </c>
      <c r="I207" s="9">
        <v>43.12</v>
      </c>
      <c r="J207" s="10">
        <v>280.5</v>
      </c>
      <c r="K207" s="32" t="s">
        <v>72</v>
      </c>
    </row>
    <row r="208" spans="2:16" ht="15.75" thickBot="1" x14ac:dyDescent="0.3">
      <c r="B208" s="95"/>
      <c r="C208" s="102" t="s">
        <v>213</v>
      </c>
      <c r="D208" s="103"/>
      <c r="E208" s="5">
        <v>100</v>
      </c>
      <c r="F208" s="6">
        <v>45.4</v>
      </c>
      <c r="G208" s="9">
        <v>16.739999999999998</v>
      </c>
      <c r="H208" s="9">
        <v>15.88</v>
      </c>
      <c r="I208" s="10">
        <v>6.66</v>
      </c>
      <c r="J208" s="10">
        <v>236.6</v>
      </c>
      <c r="K208" s="32" t="s">
        <v>132</v>
      </c>
    </row>
    <row r="209" spans="2:11" ht="15.75" thickBot="1" x14ac:dyDescent="0.3">
      <c r="B209" s="95"/>
      <c r="C209" s="14" t="s">
        <v>29</v>
      </c>
      <c r="D209" s="10"/>
      <c r="E209" s="9">
        <v>200</v>
      </c>
      <c r="F209" s="9">
        <v>4.83</v>
      </c>
      <c r="G209" s="9">
        <v>0.38</v>
      </c>
      <c r="H209" s="9">
        <v>0</v>
      </c>
      <c r="I209" s="10">
        <v>19.82</v>
      </c>
      <c r="J209" s="9">
        <v>80.8</v>
      </c>
      <c r="K209" s="32" t="s">
        <v>91</v>
      </c>
    </row>
    <row r="210" spans="2:11" ht="15.75" thickBot="1" x14ac:dyDescent="0.3">
      <c r="B210" s="95"/>
      <c r="C210" s="14" t="s">
        <v>68</v>
      </c>
      <c r="D210" s="10"/>
      <c r="E210" s="9">
        <v>60</v>
      </c>
      <c r="F210" s="9">
        <v>4.7300000000000004</v>
      </c>
      <c r="G210" s="9">
        <v>4.5599999999999996</v>
      </c>
      <c r="H210" s="9">
        <v>0.48</v>
      </c>
      <c r="I210" s="10">
        <v>29.52</v>
      </c>
      <c r="J210" s="9">
        <v>140.6</v>
      </c>
      <c r="K210" s="32" t="s">
        <v>18</v>
      </c>
    </row>
    <row r="211" spans="2:11" ht="15.75" thickBot="1" x14ac:dyDescent="0.3">
      <c r="B211" s="106"/>
      <c r="C211" s="102" t="s">
        <v>73</v>
      </c>
      <c r="D211" s="103"/>
      <c r="E211" s="9">
        <v>30</v>
      </c>
      <c r="F211" s="9">
        <v>3.47</v>
      </c>
      <c r="G211" s="9">
        <v>1.98</v>
      </c>
      <c r="H211" s="9">
        <v>0.36</v>
      </c>
      <c r="I211" s="10">
        <v>10.02</v>
      </c>
      <c r="J211" s="9">
        <v>51.2</v>
      </c>
      <c r="K211" s="32" t="s">
        <v>18</v>
      </c>
    </row>
    <row r="212" spans="2:11" ht="15.75" thickBot="1" x14ac:dyDescent="0.3">
      <c r="B212" s="121" t="s">
        <v>21</v>
      </c>
      <c r="C212" s="135"/>
      <c r="D212" s="123"/>
      <c r="E212" s="16">
        <f>SUM(E205:E211)</f>
        <v>890</v>
      </c>
      <c r="F212" s="17">
        <f>SUM(F205:F211)</f>
        <v>108.4</v>
      </c>
      <c r="G212" s="17">
        <f>SUM(G205:G211)</f>
        <v>39.659999999999997</v>
      </c>
      <c r="H212" s="17">
        <f>SUM(H205:H211)</f>
        <v>38.97</v>
      </c>
      <c r="I212" s="18">
        <f>SUM(I205:I211)</f>
        <v>123.91</v>
      </c>
      <c r="J212" s="17">
        <f>SUM(J205:J211)</f>
        <v>1005</v>
      </c>
      <c r="K212" s="35"/>
    </row>
    <row r="213" spans="2:11" ht="13.5" customHeight="1" thickBot="1" x14ac:dyDescent="0.3">
      <c r="B213" s="124" t="s">
        <v>22</v>
      </c>
      <c r="C213" s="125"/>
      <c r="D213" s="126"/>
      <c r="E213" s="12">
        <f>SUM(E204+E212)</f>
        <v>1420</v>
      </c>
      <c r="F213" s="12">
        <f>SUM(F204+F212)</f>
        <v>208.37</v>
      </c>
      <c r="G213" s="12">
        <f>SUM(G204+G212)</f>
        <v>64.19</v>
      </c>
      <c r="H213" s="12">
        <f>SUM(H204+H212)</f>
        <v>62.379999999999995</v>
      </c>
      <c r="I213" s="13">
        <f>SUM(I204+I212)</f>
        <v>179.64999999999998</v>
      </c>
      <c r="J213" s="12">
        <f>SUM(J204+J212)</f>
        <v>1536.9</v>
      </c>
      <c r="K213" s="34"/>
    </row>
    <row r="214" spans="2:11" hidden="1" x14ac:dyDescent="0.25">
      <c r="B214" s="21"/>
      <c r="C214" s="21"/>
      <c r="D214" s="21"/>
      <c r="E214" s="19"/>
      <c r="F214" s="19"/>
      <c r="G214" s="19"/>
      <c r="H214" s="19"/>
      <c r="I214" s="19"/>
      <c r="J214" s="19"/>
      <c r="K214" s="20"/>
    </row>
    <row r="215" spans="2:11" ht="69" customHeight="1" thickBot="1" x14ac:dyDescent="0.3">
      <c r="B215" s="27"/>
      <c r="C215" s="27"/>
      <c r="D215" s="27"/>
      <c r="E215" s="28"/>
      <c r="F215" s="28"/>
      <c r="G215" s="19"/>
      <c r="H215" s="19"/>
      <c r="I215" s="19"/>
      <c r="J215" s="19"/>
      <c r="K215" s="20"/>
    </row>
    <row r="216" spans="2:11" ht="15.75" thickBot="1" x14ac:dyDescent="0.3">
      <c r="B216" s="73" t="s">
        <v>47</v>
      </c>
      <c r="C216" s="74"/>
      <c r="D216" s="74"/>
      <c r="E216" s="74"/>
      <c r="F216" s="75"/>
      <c r="G216" s="82" t="s">
        <v>9</v>
      </c>
      <c r="H216" s="83"/>
      <c r="I216" s="84"/>
      <c r="J216" s="85" t="s">
        <v>10</v>
      </c>
      <c r="K216" s="20"/>
    </row>
    <row r="217" spans="2:11" x14ac:dyDescent="0.25">
      <c r="B217" s="76"/>
      <c r="C217" s="77"/>
      <c r="D217" s="77"/>
      <c r="E217" s="77"/>
      <c r="F217" s="78"/>
      <c r="G217" s="88" t="s">
        <v>12</v>
      </c>
      <c r="H217" s="88" t="s">
        <v>13</v>
      </c>
      <c r="I217" s="88" t="s">
        <v>14</v>
      </c>
      <c r="J217" s="86"/>
      <c r="K217" s="20"/>
    </row>
    <row r="218" spans="2:11" ht="21.75" customHeight="1" thickBot="1" x14ac:dyDescent="0.3">
      <c r="B218" s="76"/>
      <c r="C218" s="77"/>
      <c r="D218" s="77"/>
      <c r="E218" s="77"/>
      <c r="F218" s="78"/>
      <c r="G218" s="89"/>
      <c r="H218" s="89"/>
      <c r="I218" s="89"/>
      <c r="J218" s="87"/>
    </row>
    <row r="219" spans="2:11" ht="15.75" thickBot="1" x14ac:dyDescent="0.3">
      <c r="B219" s="79"/>
      <c r="C219" s="80"/>
      <c r="D219" s="80"/>
      <c r="E219" s="80"/>
      <c r="F219" s="81"/>
      <c r="G219" s="12">
        <f>SUM(G213+G192+G173+G153+G132+G112+G90+G71+G48+G27)</f>
        <v>557.44999999999993</v>
      </c>
      <c r="H219" s="12">
        <f>SUM(H213+H192+H173+H153+H132+H112+H90+H71+H48+H27)</f>
        <v>499.99999999999994</v>
      </c>
      <c r="I219" s="13">
        <f>SUM(I213+I192+I173+I153+I132+I112+I90+I71+I48+I27)</f>
        <v>1847.7599999999998</v>
      </c>
      <c r="J219" s="12">
        <f>SUM(J213+J192+J173+J153+J132+J112+J90+J71+J48+J27)</f>
        <v>14119.98</v>
      </c>
      <c r="K219" s="19"/>
    </row>
    <row r="220" spans="2:11" ht="15.75" thickBot="1" x14ac:dyDescent="0.3"/>
    <row r="221" spans="2:11" ht="15.75" thickBot="1" x14ac:dyDescent="0.3">
      <c r="B221" s="73" t="s">
        <v>117</v>
      </c>
      <c r="C221" s="74"/>
      <c r="D221" s="74"/>
      <c r="E221" s="74"/>
      <c r="F221" s="75"/>
      <c r="G221" s="82" t="s">
        <v>9</v>
      </c>
      <c r="H221" s="83"/>
      <c r="I221" s="84"/>
      <c r="J221" s="85" t="s">
        <v>10</v>
      </c>
    </row>
    <row r="222" spans="2:11" x14ac:dyDescent="0.25">
      <c r="B222" s="76"/>
      <c r="C222" s="77"/>
      <c r="D222" s="77"/>
      <c r="E222" s="77"/>
      <c r="F222" s="78"/>
      <c r="G222" s="88" t="s">
        <v>12</v>
      </c>
      <c r="H222" s="88" t="s">
        <v>13</v>
      </c>
      <c r="I222" s="88" t="s">
        <v>14</v>
      </c>
      <c r="J222" s="86"/>
    </row>
    <row r="223" spans="2:11" ht="15.75" thickBot="1" x14ac:dyDescent="0.3">
      <c r="B223" s="76"/>
      <c r="C223" s="77"/>
      <c r="D223" s="77"/>
      <c r="E223" s="77"/>
      <c r="F223" s="78"/>
      <c r="G223" s="89"/>
      <c r="H223" s="89"/>
      <c r="I223" s="89"/>
      <c r="J223" s="87"/>
    </row>
    <row r="224" spans="2:11" ht="15.75" thickBot="1" x14ac:dyDescent="0.3">
      <c r="B224" s="79"/>
      <c r="C224" s="80"/>
      <c r="D224" s="80"/>
      <c r="E224" s="80"/>
      <c r="F224" s="81"/>
      <c r="G224" s="12">
        <f>G204+G184+G164+G144+G124+G102+G82+G61+G39+G20</f>
        <v>225.68</v>
      </c>
      <c r="H224" s="12">
        <f>SUM(H204+H184+H164+H144+H124+H102+H82+H61+H39+H20)</f>
        <v>187.95000000000002</v>
      </c>
      <c r="I224" s="13">
        <f>SUM(I204+I184+I164+I144+I124+I102+I82+I61+I39+I20)</f>
        <v>772.72</v>
      </c>
      <c r="J224" s="12">
        <f>SUM(J204+J184+J164+J144+J124+J102+J82+J61+J39+J20)</f>
        <v>5734.94</v>
      </c>
    </row>
    <row r="225" spans="2:10" ht="15.75" thickBot="1" x14ac:dyDescent="0.3"/>
    <row r="226" spans="2:10" ht="15.75" thickBot="1" x14ac:dyDescent="0.3">
      <c r="B226" s="73" t="s">
        <v>118</v>
      </c>
      <c r="C226" s="74"/>
      <c r="D226" s="74"/>
      <c r="E226" s="74"/>
      <c r="F226" s="75"/>
      <c r="G226" s="82" t="s">
        <v>9</v>
      </c>
      <c r="H226" s="83"/>
      <c r="I226" s="84"/>
      <c r="J226" s="85" t="s">
        <v>10</v>
      </c>
    </row>
    <row r="227" spans="2:10" x14ac:dyDescent="0.25">
      <c r="B227" s="76"/>
      <c r="C227" s="77"/>
      <c r="D227" s="77"/>
      <c r="E227" s="77"/>
      <c r="F227" s="78"/>
      <c r="G227" s="88" t="s">
        <v>12</v>
      </c>
      <c r="H227" s="88" t="s">
        <v>13</v>
      </c>
      <c r="I227" s="88" t="s">
        <v>14</v>
      </c>
      <c r="J227" s="86"/>
    </row>
    <row r="228" spans="2:10" ht="15.75" thickBot="1" x14ac:dyDescent="0.3">
      <c r="B228" s="76"/>
      <c r="C228" s="77"/>
      <c r="D228" s="77"/>
      <c r="E228" s="77"/>
      <c r="F228" s="78"/>
      <c r="G228" s="89"/>
      <c r="H228" s="89"/>
      <c r="I228" s="89"/>
      <c r="J228" s="87"/>
    </row>
    <row r="229" spans="2:10" ht="15.75" thickBot="1" x14ac:dyDescent="0.3">
      <c r="B229" s="79"/>
      <c r="C229" s="80"/>
      <c r="D229" s="80"/>
      <c r="E229" s="80"/>
      <c r="F229" s="81"/>
      <c r="G229" s="12">
        <f>SUM(G212+G191+G172+G152+G131+G111+G89+G70+G47+G27)</f>
        <v>353.88</v>
      </c>
      <c r="H229" s="12">
        <f>SUM(H212+H191+H172+H152+H131+H111+H89+H70+H47+H27)</f>
        <v>342.60999999999996</v>
      </c>
      <c r="I229" s="13">
        <f>SUM(I212+I191+I172+I152+I131+I111+I89+I70+I47+I27)</f>
        <v>1167.27</v>
      </c>
      <c r="J229" s="12">
        <f>SUM(J212+J191+J152+J131+J111+J89+J70+J47+J27)</f>
        <v>8300.84</v>
      </c>
    </row>
  </sheetData>
  <mergeCells count="264">
    <mergeCell ref="M96:N96"/>
    <mergeCell ref="M97:N97"/>
    <mergeCell ref="M98:N98"/>
    <mergeCell ref="C201:D201"/>
    <mergeCell ref="C182:D182"/>
    <mergeCell ref="C43:D43"/>
    <mergeCell ref="C84:D84"/>
    <mergeCell ref="C105:D105"/>
    <mergeCell ref="C125:D125"/>
    <mergeCell ref="G195:I195"/>
    <mergeCell ref="J195:J197"/>
    <mergeCell ref="K195:K197"/>
    <mergeCell ref="G196:G197"/>
    <mergeCell ref="H196:H197"/>
    <mergeCell ref="I196:I197"/>
    <mergeCell ref="E195:E197"/>
    <mergeCell ref="F195:F197"/>
    <mergeCell ref="G175:I175"/>
    <mergeCell ref="J175:J177"/>
    <mergeCell ref="K175:K177"/>
    <mergeCell ref="G176:G177"/>
    <mergeCell ref="H176:H177"/>
    <mergeCell ref="I176:I177"/>
    <mergeCell ref="G155:I155"/>
    <mergeCell ref="B191:D191"/>
    <mergeCell ref="B192:D192"/>
    <mergeCell ref="B195:B197"/>
    <mergeCell ref="C195:D197"/>
    <mergeCell ref="B179:B183"/>
    <mergeCell ref="B184:D184"/>
    <mergeCell ref="B185:B190"/>
    <mergeCell ref="C185:D185"/>
    <mergeCell ref="C186:D186"/>
    <mergeCell ref="C187:D187"/>
    <mergeCell ref="C188:D188"/>
    <mergeCell ref="C179:D179"/>
    <mergeCell ref="C180:D180"/>
    <mergeCell ref="C190:D190"/>
    <mergeCell ref="B216:F219"/>
    <mergeCell ref="G216:I216"/>
    <mergeCell ref="J216:J218"/>
    <mergeCell ref="G217:G218"/>
    <mergeCell ref="H217:H218"/>
    <mergeCell ref="I217:I218"/>
    <mergeCell ref="B199:B203"/>
    <mergeCell ref="C199:D199"/>
    <mergeCell ref="C200:D200"/>
    <mergeCell ref="B204:D204"/>
    <mergeCell ref="B205:B211"/>
    <mergeCell ref="C206:D206"/>
    <mergeCell ref="C205:D205"/>
    <mergeCell ref="B212:D212"/>
    <mergeCell ref="B213:D213"/>
    <mergeCell ref="C203:D203"/>
    <mergeCell ref="C207:D207"/>
    <mergeCell ref="C208:D208"/>
    <mergeCell ref="C211:D211"/>
    <mergeCell ref="B175:B177"/>
    <mergeCell ref="C175:D177"/>
    <mergeCell ref="E175:E177"/>
    <mergeCell ref="F175:F177"/>
    <mergeCell ref="B159:B163"/>
    <mergeCell ref="C159:D159"/>
    <mergeCell ref="C160:D160"/>
    <mergeCell ref="B164:D164"/>
    <mergeCell ref="B165:B171"/>
    <mergeCell ref="C166:D166"/>
    <mergeCell ref="C167:D167"/>
    <mergeCell ref="B172:D172"/>
    <mergeCell ref="B173:D173"/>
    <mergeCell ref="C161:D161"/>
    <mergeCell ref="C163:D163"/>
    <mergeCell ref="C165:D165"/>
    <mergeCell ref="C168:D168"/>
    <mergeCell ref="C171:D171"/>
    <mergeCell ref="J155:J157"/>
    <mergeCell ref="K155:K157"/>
    <mergeCell ref="G156:G157"/>
    <mergeCell ref="H156:H157"/>
    <mergeCell ref="I156:I157"/>
    <mergeCell ref="B152:D152"/>
    <mergeCell ref="B153:D153"/>
    <mergeCell ref="B155:B157"/>
    <mergeCell ref="C155:D157"/>
    <mergeCell ref="E155:E157"/>
    <mergeCell ref="F155:F157"/>
    <mergeCell ref="B144:D144"/>
    <mergeCell ref="B145:B151"/>
    <mergeCell ref="C145:D145"/>
    <mergeCell ref="C146:D146"/>
    <mergeCell ref="C147:D147"/>
    <mergeCell ref="K134:K136"/>
    <mergeCell ref="G135:G136"/>
    <mergeCell ref="H135:H136"/>
    <mergeCell ref="I135:I136"/>
    <mergeCell ref="B138:B143"/>
    <mergeCell ref="C138:D138"/>
    <mergeCell ref="B134:B136"/>
    <mergeCell ref="C134:D136"/>
    <mergeCell ref="E134:E136"/>
    <mergeCell ref="F134:F136"/>
    <mergeCell ref="G134:I134"/>
    <mergeCell ref="J134:J136"/>
    <mergeCell ref="C139:D139"/>
    <mergeCell ref="C140:D140"/>
    <mergeCell ref="C143:D143"/>
    <mergeCell ref="C148:D148"/>
    <mergeCell ref="C151:D151"/>
    <mergeCell ref="B124:D124"/>
    <mergeCell ref="B125:B130"/>
    <mergeCell ref="C126:D126"/>
    <mergeCell ref="C127:D127"/>
    <mergeCell ref="B131:D131"/>
    <mergeCell ref="B132:D132"/>
    <mergeCell ref="K115:K117"/>
    <mergeCell ref="G116:G117"/>
    <mergeCell ref="H116:H117"/>
    <mergeCell ref="I116:I117"/>
    <mergeCell ref="B119:B123"/>
    <mergeCell ref="C119:D119"/>
    <mergeCell ref="C120:D120"/>
    <mergeCell ref="C121:D121"/>
    <mergeCell ref="C123:D123"/>
    <mergeCell ref="B115:B117"/>
    <mergeCell ref="C115:D117"/>
    <mergeCell ref="E115:E117"/>
    <mergeCell ref="F115:F117"/>
    <mergeCell ref="G115:I115"/>
    <mergeCell ref="J115:J117"/>
    <mergeCell ref="C122:D122"/>
    <mergeCell ref="C130:D130"/>
    <mergeCell ref="B103:B110"/>
    <mergeCell ref="C103:D103"/>
    <mergeCell ref="C104:D104"/>
    <mergeCell ref="C107:D107"/>
    <mergeCell ref="B111:D111"/>
    <mergeCell ref="B112:D112"/>
    <mergeCell ref="B96:B101"/>
    <mergeCell ref="C96:D96"/>
    <mergeCell ref="C97:D97"/>
    <mergeCell ref="B102:D102"/>
    <mergeCell ref="C99:D99"/>
    <mergeCell ref="C101:D101"/>
    <mergeCell ref="C108:D108"/>
    <mergeCell ref="C110:D110"/>
    <mergeCell ref="G92:I92"/>
    <mergeCell ref="J92:J94"/>
    <mergeCell ref="K92:K94"/>
    <mergeCell ref="G93:G94"/>
    <mergeCell ref="H93:H94"/>
    <mergeCell ref="I93:I94"/>
    <mergeCell ref="B89:D89"/>
    <mergeCell ref="B90:D90"/>
    <mergeCell ref="B92:B94"/>
    <mergeCell ref="C92:D94"/>
    <mergeCell ref="E92:E94"/>
    <mergeCell ref="F92:F94"/>
    <mergeCell ref="B78:B81"/>
    <mergeCell ref="C78:D78"/>
    <mergeCell ref="B82:D82"/>
    <mergeCell ref="B83:B88"/>
    <mergeCell ref="C83:D83"/>
    <mergeCell ref="C85:D85"/>
    <mergeCell ref="G74:I74"/>
    <mergeCell ref="J74:J76"/>
    <mergeCell ref="C80:D80"/>
    <mergeCell ref="C81:D81"/>
    <mergeCell ref="C88:D88"/>
    <mergeCell ref="K74:K76"/>
    <mergeCell ref="G75:G76"/>
    <mergeCell ref="H75:H76"/>
    <mergeCell ref="I75:I76"/>
    <mergeCell ref="B70:D70"/>
    <mergeCell ref="B71:D71"/>
    <mergeCell ref="B74:B76"/>
    <mergeCell ref="C74:D76"/>
    <mergeCell ref="E74:E76"/>
    <mergeCell ref="F74:F76"/>
    <mergeCell ref="B55:B60"/>
    <mergeCell ref="C55:D55"/>
    <mergeCell ref="C56:D56"/>
    <mergeCell ref="B61:D61"/>
    <mergeCell ref="B62:B69"/>
    <mergeCell ref="C63:D63"/>
    <mergeCell ref="G51:I51"/>
    <mergeCell ref="J51:J53"/>
    <mergeCell ref="C57:D57"/>
    <mergeCell ref="C60:D60"/>
    <mergeCell ref="C62:D62"/>
    <mergeCell ref="C64:D64"/>
    <mergeCell ref="C66:D66"/>
    <mergeCell ref="C67:D67"/>
    <mergeCell ref="C69:D69"/>
    <mergeCell ref="K51:K53"/>
    <mergeCell ref="G52:G53"/>
    <mergeCell ref="H52:H53"/>
    <mergeCell ref="I52:I53"/>
    <mergeCell ref="B47:D47"/>
    <mergeCell ref="B48:D48"/>
    <mergeCell ref="B51:B53"/>
    <mergeCell ref="C51:D53"/>
    <mergeCell ref="E51:E53"/>
    <mergeCell ref="F51:F53"/>
    <mergeCell ref="J30:J32"/>
    <mergeCell ref="K30:K32"/>
    <mergeCell ref="G31:G32"/>
    <mergeCell ref="H31:H32"/>
    <mergeCell ref="I31:I32"/>
    <mergeCell ref="B27:D27"/>
    <mergeCell ref="B30:B32"/>
    <mergeCell ref="C30:D32"/>
    <mergeCell ref="E30:E32"/>
    <mergeCell ref="F30:F32"/>
    <mergeCell ref="B28:D28"/>
    <mergeCell ref="G30:I30"/>
    <mergeCell ref="J11:J13"/>
    <mergeCell ref="K11:K13"/>
    <mergeCell ref="G12:G13"/>
    <mergeCell ref="H12:H13"/>
    <mergeCell ref="I12:I13"/>
    <mergeCell ref="C15:D15"/>
    <mergeCell ref="C16:D16"/>
    <mergeCell ref="C17:D17"/>
    <mergeCell ref="C18:D18"/>
    <mergeCell ref="B6:C6"/>
    <mergeCell ref="B8:G8"/>
    <mergeCell ref="B9:H9"/>
    <mergeCell ref="B10:C10"/>
    <mergeCell ref="B11:B13"/>
    <mergeCell ref="C11:D13"/>
    <mergeCell ref="E11:E13"/>
    <mergeCell ref="F11:F13"/>
    <mergeCell ref="G11:I11"/>
    <mergeCell ref="B15:B19"/>
    <mergeCell ref="B20:D20"/>
    <mergeCell ref="B21:B26"/>
    <mergeCell ref="C21:D21"/>
    <mergeCell ref="C19:D19"/>
    <mergeCell ref="C22:D22"/>
    <mergeCell ref="C23:D23"/>
    <mergeCell ref="C26:D26"/>
    <mergeCell ref="C44:D44"/>
    <mergeCell ref="B34:B38"/>
    <mergeCell ref="C35:D35"/>
    <mergeCell ref="C36:D36"/>
    <mergeCell ref="B39:D39"/>
    <mergeCell ref="B40:B46"/>
    <mergeCell ref="C40:D40"/>
    <mergeCell ref="C41:D41"/>
    <mergeCell ref="C37:D37"/>
    <mergeCell ref="C38:D38"/>
    <mergeCell ref="C46:D46"/>
    <mergeCell ref="B221:F224"/>
    <mergeCell ref="G221:I221"/>
    <mergeCell ref="J221:J223"/>
    <mergeCell ref="G222:G223"/>
    <mergeCell ref="H222:H223"/>
    <mergeCell ref="I222:I223"/>
    <mergeCell ref="B226:F229"/>
    <mergeCell ref="G226:I226"/>
    <mergeCell ref="J226:J228"/>
    <mergeCell ref="G227:G228"/>
    <mergeCell ref="H227:H228"/>
    <mergeCell ref="I227:I228"/>
  </mergeCells>
  <pageMargins left="0.70866141732283472" right="0.70866141732283472" top="0.74803149606299213" bottom="0.74803149606299213" header="0.31496062992125984" footer="0.31496062992125984"/>
  <pageSetup paperSize="9" scale="113" fitToHeight="0" orientation="landscape" horizontalDpi="180" verticalDpi="180" r:id="rId1"/>
  <rowBreaks count="10" manualBreakCount="10">
    <brk id="28" max="10" man="1"/>
    <brk id="50" max="16383" man="1"/>
    <brk id="73" max="16383" man="1"/>
    <brk id="91" max="16383" man="1"/>
    <brk id="114" max="16383" man="1"/>
    <brk id="133" max="16383" man="1"/>
    <brk id="154" max="10" man="1"/>
    <brk id="174" max="10" man="1"/>
    <brk id="194" max="10" man="1"/>
    <brk id="215" max="10" man="1"/>
  </rowBreaks>
  <colBreaks count="1" manualBreakCount="1">
    <brk id="11" max="2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54"/>
  <sheetViews>
    <sheetView topLeftCell="A21" zoomScale="130" zoomScaleNormal="130" workbookViewId="0">
      <selection activeCell="B6" sqref="B6"/>
    </sheetView>
  </sheetViews>
  <sheetFormatPr defaultRowHeight="15" x14ac:dyDescent="0.25"/>
  <cols>
    <col min="1" max="1" width="1.5703125" customWidth="1"/>
    <col min="2" max="2" width="10.140625" bestFit="1" customWidth="1"/>
    <col min="4" max="4" width="15.85546875" customWidth="1"/>
    <col min="5" max="5" width="8.5703125" customWidth="1"/>
    <col min="6" max="6" width="7.85546875" customWidth="1"/>
    <col min="7" max="7" width="7.5703125" customWidth="1"/>
    <col min="8" max="8" width="6.5703125" customWidth="1"/>
    <col min="9" max="9" width="8.28515625" customWidth="1"/>
    <col min="11" max="11" width="13.42578125" customWidth="1"/>
  </cols>
  <sheetData>
    <row r="3" spans="2:12" x14ac:dyDescent="0.25">
      <c r="B3" t="s">
        <v>0</v>
      </c>
    </row>
    <row r="4" spans="2:12" x14ac:dyDescent="0.25">
      <c r="B4" t="s">
        <v>1</v>
      </c>
    </row>
    <row r="5" spans="2:12" x14ac:dyDescent="0.25">
      <c r="B5" t="s">
        <v>2</v>
      </c>
      <c r="C5" s="108" t="s">
        <v>74</v>
      </c>
      <c r="D5" s="108"/>
      <c r="L5" s="71"/>
    </row>
    <row r="6" spans="2:12" x14ac:dyDescent="0.25">
      <c r="B6" s="71">
        <v>45715</v>
      </c>
    </row>
    <row r="7" spans="2:12" ht="23.25" x14ac:dyDescent="0.35">
      <c r="F7" s="1" t="s">
        <v>3</v>
      </c>
      <c r="G7" s="1"/>
      <c r="H7" s="45"/>
      <c r="I7" s="45"/>
    </row>
    <row r="8" spans="2:12" x14ac:dyDescent="0.25">
      <c r="B8" s="109" t="s">
        <v>48</v>
      </c>
      <c r="C8" s="109"/>
      <c r="D8" s="109"/>
      <c r="E8" s="109"/>
      <c r="F8" s="109"/>
      <c r="G8" s="109"/>
    </row>
    <row r="9" spans="2:12" x14ac:dyDescent="0.25">
      <c r="B9" s="110" t="s">
        <v>178</v>
      </c>
      <c r="C9" s="110"/>
      <c r="D9" s="110"/>
      <c r="E9" s="110"/>
      <c r="F9" s="110"/>
      <c r="G9" s="110"/>
      <c r="H9" s="110"/>
    </row>
    <row r="10" spans="2:12" ht="15.75" thickBot="1" x14ac:dyDescent="0.3">
      <c r="B10" s="111" t="s">
        <v>125</v>
      </c>
      <c r="C10" s="111"/>
    </row>
    <row r="11" spans="2:12" ht="15.75" customHeight="1" thickBot="1" x14ac:dyDescent="0.3">
      <c r="B11" s="112" t="s">
        <v>5</v>
      </c>
      <c r="C11" s="115" t="s">
        <v>6</v>
      </c>
      <c r="D11" s="116"/>
      <c r="E11" s="112" t="s">
        <v>7</v>
      </c>
      <c r="F11" s="112" t="s">
        <v>8</v>
      </c>
      <c r="G11" s="82" t="s">
        <v>9</v>
      </c>
      <c r="H11" s="83"/>
      <c r="I11" s="84"/>
      <c r="J11" s="85" t="s">
        <v>10</v>
      </c>
      <c r="K11" s="112" t="s">
        <v>11</v>
      </c>
    </row>
    <row r="12" spans="2:12" x14ac:dyDescent="0.25">
      <c r="B12" s="113"/>
      <c r="C12" s="117"/>
      <c r="D12" s="118"/>
      <c r="E12" s="113"/>
      <c r="F12" s="113"/>
      <c r="G12" s="88" t="s">
        <v>12</v>
      </c>
      <c r="H12" s="88" t="s">
        <v>13</v>
      </c>
      <c r="I12" s="88" t="s">
        <v>14</v>
      </c>
      <c r="J12" s="86"/>
      <c r="K12" s="113"/>
    </row>
    <row r="13" spans="2:12" ht="19.5" customHeight="1" thickBot="1" x14ac:dyDescent="0.3">
      <c r="B13" s="114"/>
      <c r="C13" s="119"/>
      <c r="D13" s="120"/>
      <c r="E13" s="114"/>
      <c r="F13" s="114"/>
      <c r="G13" s="89"/>
      <c r="H13" s="89"/>
      <c r="I13" s="89"/>
      <c r="J13" s="87"/>
      <c r="K13" s="114"/>
    </row>
    <row r="14" spans="2:12" ht="26.25" thickBot="1" x14ac:dyDescent="0.3">
      <c r="B14" s="3" t="s">
        <v>15</v>
      </c>
      <c r="C14" s="4"/>
      <c r="D14" s="5"/>
      <c r="E14" s="6"/>
      <c r="F14" s="7"/>
      <c r="G14" s="7"/>
      <c r="H14" s="7"/>
      <c r="I14" s="8"/>
      <c r="J14" s="7"/>
      <c r="K14" s="7"/>
    </row>
    <row r="15" spans="2:12" ht="15.75" customHeight="1" thickBot="1" x14ac:dyDescent="0.3">
      <c r="B15" s="94" t="s">
        <v>20</v>
      </c>
      <c r="C15" s="96" t="s">
        <v>146</v>
      </c>
      <c r="D15" s="97"/>
      <c r="E15" s="9">
        <v>60</v>
      </c>
      <c r="F15" s="9">
        <v>18</v>
      </c>
      <c r="G15" s="9">
        <v>0.48</v>
      </c>
      <c r="H15" s="9">
        <v>0.06</v>
      </c>
      <c r="I15" s="10">
        <v>1.5</v>
      </c>
      <c r="J15" s="9">
        <v>8.5</v>
      </c>
      <c r="K15" s="32" t="s">
        <v>106</v>
      </c>
    </row>
    <row r="16" spans="2:12" ht="26.25" customHeight="1" thickBot="1" x14ac:dyDescent="0.3">
      <c r="B16" s="95"/>
      <c r="C16" s="100" t="s">
        <v>179</v>
      </c>
      <c r="D16" s="101"/>
      <c r="E16" s="9">
        <v>200</v>
      </c>
      <c r="F16" s="9">
        <v>19.940000000000001</v>
      </c>
      <c r="G16" s="9">
        <v>5.89</v>
      </c>
      <c r="H16" s="9">
        <v>7.09</v>
      </c>
      <c r="I16" s="10">
        <v>12.68</v>
      </c>
      <c r="J16" s="9">
        <v>137.9</v>
      </c>
      <c r="K16" s="32" t="s">
        <v>98</v>
      </c>
    </row>
    <row r="17" spans="2:11" ht="16.5" customHeight="1" thickBot="1" x14ac:dyDescent="0.3">
      <c r="B17" s="95"/>
      <c r="C17" s="102" t="s">
        <v>181</v>
      </c>
      <c r="D17" s="103"/>
      <c r="E17" s="9">
        <v>200</v>
      </c>
      <c r="F17" s="9">
        <v>49.26</v>
      </c>
      <c r="G17" s="9">
        <v>20.95</v>
      </c>
      <c r="H17" s="9">
        <v>17.04</v>
      </c>
      <c r="I17" s="10">
        <v>27.52</v>
      </c>
      <c r="J17" s="9">
        <v>417.4</v>
      </c>
      <c r="K17" s="32" t="s">
        <v>180</v>
      </c>
    </row>
    <row r="18" spans="2:11" ht="16.5" customHeight="1" thickBot="1" x14ac:dyDescent="0.3">
      <c r="B18" s="95"/>
      <c r="C18" s="14" t="s">
        <v>182</v>
      </c>
      <c r="D18" s="10"/>
      <c r="E18" s="9">
        <v>200</v>
      </c>
      <c r="F18" s="9">
        <v>6.85</v>
      </c>
      <c r="G18" s="9">
        <v>0.38</v>
      </c>
      <c r="H18" s="9">
        <v>0</v>
      </c>
      <c r="I18" s="10">
        <v>19.82</v>
      </c>
      <c r="J18" s="9">
        <v>80.8</v>
      </c>
      <c r="K18" s="32" t="s">
        <v>91</v>
      </c>
    </row>
    <row r="19" spans="2:11" ht="15.75" customHeight="1" thickBot="1" x14ac:dyDescent="0.3">
      <c r="B19" s="95"/>
      <c r="C19" s="14" t="s">
        <v>183</v>
      </c>
      <c r="D19" s="10"/>
      <c r="E19" s="9">
        <v>60</v>
      </c>
      <c r="F19" s="9">
        <v>4.7300000000000004</v>
      </c>
      <c r="G19" s="9">
        <v>4.5599999999999996</v>
      </c>
      <c r="H19" s="9">
        <v>0.48</v>
      </c>
      <c r="I19" s="10">
        <v>29.52</v>
      </c>
      <c r="J19" s="9">
        <v>140.6</v>
      </c>
      <c r="K19" s="32" t="s">
        <v>18</v>
      </c>
    </row>
    <row r="20" spans="2:11" ht="15.75" thickBot="1" x14ac:dyDescent="0.3">
      <c r="B20" s="95"/>
      <c r="C20" s="102" t="s">
        <v>169</v>
      </c>
      <c r="D20" s="103"/>
      <c r="E20" s="9">
        <v>30</v>
      </c>
      <c r="F20" s="9">
        <v>3.47</v>
      </c>
      <c r="G20" s="9">
        <v>1.98</v>
      </c>
      <c r="H20" s="9">
        <v>0.36</v>
      </c>
      <c r="I20" s="10">
        <v>10.02</v>
      </c>
      <c r="J20" s="9">
        <v>51.2</v>
      </c>
      <c r="K20" s="32" t="s">
        <v>18</v>
      </c>
    </row>
    <row r="21" spans="2:11" ht="15.75" thickBot="1" x14ac:dyDescent="0.3">
      <c r="B21" s="127" t="s">
        <v>21</v>
      </c>
      <c r="C21" s="128"/>
      <c r="D21" s="129"/>
      <c r="E21" s="12">
        <f t="shared" ref="E21:J21" si="0">SUM(E15:E20)</f>
        <v>750</v>
      </c>
      <c r="F21" s="12">
        <f t="shared" si="0"/>
        <v>102.24999999999999</v>
      </c>
      <c r="G21" s="12">
        <f t="shared" si="0"/>
        <v>34.239999999999995</v>
      </c>
      <c r="H21" s="12">
        <f t="shared" si="0"/>
        <v>25.029999999999998</v>
      </c>
      <c r="I21" s="13">
        <f t="shared" si="0"/>
        <v>101.06</v>
      </c>
      <c r="J21" s="12">
        <f t="shared" si="0"/>
        <v>836.4</v>
      </c>
      <c r="K21" s="12"/>
    </row>
    <row r="22" spans="2:11" ht="15.75" customHeight="1" x14ac:dyDescent="0.25">
      <c r="B22" s="54"/>
      <c r="C22" s="48"/>
      <c r="D22" s="48"/>
      <c r="E22" s="55"/>
      <c r="F22" s="55"/>
      <c r="G22" s="55"/>
      <c r="H22" s="55"/>
      <c r="I22" s="55"/>
      <c r="J22" s="55"/>
      <c r="K22" s="25"/>
    </row>
    <row r="23" spans="2:11" ht="115.5" customHeight="1" thickBot="1" x14ac:dyDescent="0.3">
      <c r="B23" s="56"/>
      <c r="C23" s="56"/>
      <c r="D23" s="56"/>
      <c r="E23" s="25"/>
      <c r="F23" s="25"/>
      <c r="G23" s="25"/>
      <c r="H23" s="25"/>
      <c r="I23" s="25"/>
      <c r="J23" s="25"/>
      <c r="K23" s="25"/>
    </row>
    <row r="24" spans="2:11" ht="18" customHeight="1" thickBot="1" x14ac:dyDescent="0.3">
      <c r="B24" s="112" t="s">
        <v>5</v>
      </c>
      <c r="C24" s="115" t="s">
        <v>6</v>
      </c>
      <c r="D24" s="116"/>
      <c r="E24" s="112" t="s">
        <v>7</v>
      </c>
      <c r="F24" s="112" t="s">
        <v>8</v>
      </c>
      <c r="G24" s="82" t="s">
        <v>9</v>
      </c>
      <c r="H24" s="83"/>
      <c r="I24" s="84"/>
      <c r="J24" s="85" t="s">
        <v>10</v>
      </c>
      <c r="K24" s="112" t="s">
        <v>11</v>
      </c>
    </row>
    <row r="25" spans="2:11" x14ac:dyDescent="0.25">
      <c r="B25" s="113"/>
      <c r="C25" s="117"/>
      <c r="D25" s="118"/>
      <c r="E25" s="113"/>
      <c r="F25" s="113"/>
      <c r="G25" s="88" t="s">
        <v>12</v>
      </c>
      <c r="H25" s="88" t="s">
        <v>13</v>
      </c>
      <c r="I25" s="88" t="s">
        <v>14</v>
      </c>
      <c r="J25" s="86"/>
      <c r="K25" s="113"/>
    </row>
    <row r="26" spans="2:11" ht="24.75" customHeight="1" thickBot="1" x14ac:dyDescent="0.3">
      <c r="B26" s="114"/>
      <c r="C26" s="119"/>
      <c r="D26" s="120"/>
      <c r="E26" s="114"/>
      <c r="F26" s="114"/>
      <c r="G26" s="89"/>
      <c r="H26" s="89"/>
      <c r="I26" s="89"/>
      <c r="J26" s="87"/>
      <c r="K26" s="114"/>
    </row>
    <row r="27" spans="2:11" ht="26.25" customHeight="1" thickBot="1" x14ac:dyDescent="0.3">
      <c r="B27" s="3" t="s">
        <v>23</v>
      </c>
      <c r="C27" s="4"/>
      <c r="D27" s="5"/>
      <c r="E27" s="9"/>
      <c r="F27" s="9"/>
      <c r="G27" s="9"/>
      <c r="H27" s="9"/>
      <c r="I27" s="10"/>
      <c r="J27" s="9"/>
      <c r="K27" s="9"/>
    </row>
    <row r="28" spans="2:11" ht="16.5" customHeight="1" thickBot="1" x14ac:dyDescent="0.3">
      <c r="B28" s="94" t="s">
        <v>20</v>
      </c>
      <c r="C28" s="96" t="s">
        <v>184</v>
      </c>
      <c r="D28" s="97"/>
      <c r="E28" s="6">
        <v>80</v>
      </c>
      <c r="F28" s="9">
        <v>6.04</v>
      </c>
      <c r="G28" s="9">
        <v>1.07</v>
      </c>
      <c r="H28" s="9">
        <v>3.59</v>
      </c>
      <c r="I28" s="10">
        <v>6.09</v>
      </c>
      <c r="J28" s="9">
        <v>60.8</v>
      </c>
      <c r="K28" s="32" t="s">
        <v>58</v>
      </c>
    </row>
    <row r="29" spans="2:11" ht="18" customHeight="1" thickBot="1" x14ac:dyDescent="0.3">
      <c r="B29" s="95"/>
      <c r="C29" s="100" t="s">
        <v>185</v>
      </c>
      <c r="D29" s="101"/>
      <c r="E29" s="9">
        <v>200</v>
      </c>
      <c r="F29" s="9">
        <v>19.57</v>
      </c>
      <c r="G29" s="9">
        <v>6.7</v>
      </c>
      <c r="H29" s="9">
        <v>4.58</v>
      </c>
      <c r="I29" s="10">
        <v>16.28</v>
      </c>
      <c r="J29" s="9">
        <v>133</v>
      </c>
      <c r="K29" s="32" t="s">
        <v>88</v>
      </c>
    </row>
    <row r="30" spans="2:11" ht="15.75" customHeight="1" thickBot="1" x14ac:dyDescent="0.3">
      <c r="B30" s="95"/>
      <c r="C30" s="14" t="s">
        <v>186</v>
      </c>
      <c r="D30" s="10"/>
      <c r="E30" s="10">
        <v>180</v>
      </c>
      <c r="F30" s="9">
        <v>13.85</v>
      </c>
      <c r="G30" s="9">
        <v>3.69</v>
      </c>
      <c r="H30" s="9">
        <v>6.37</v>
      </c>
      <c r="I30" s="9">
        <v>23.79</v>
      </c>
      <c r="J30" s="10">
        <v>167.3</v>
      </c>
      <c r="K30" s="32" t="s">
        <v>84</v>
      </c>
    </row>
    <row r="31" spans="2:11" ht="15.75" thickBot="1" x14ac:dyDescent="0.3">
      <c r="B31" s="95"/>
      <c r="C31" s="102" t="s">
        <v>187</v>
      </c>
      <c r="D31" s="103"/>
      <c r="E31" s="9">
        <v>100</v>
      </c>
      <c r="F31" s="9">
        <v>57.21</v>
      </c>
      <c r="G31" s="9">
        <v>16.27</v>
      </c>
      <c r="H31" s="9">
        <v>11.3</v>
      </c>
      <c r="I31" s="10">
        <v>6.29</v>
      </c>
      <c r="J31" s="9">
        <v>191.8</v>
      </c>
      <c r="K31" s="32" t="s">
        <v>52</v>
      </c>
    </row>
    <row r="32" spans="2:11" ht="15.75" customHeight="1" thickBot="1" x14ac:dyDescent="0.3">
      <c r="B32" s="95"/>
      <c r="C32" s="102" t="s">
        <v>163</v>
      </c>
      <c r="D32" s="103"/>
      <c r="E32" s="9">
        <v>200</v>
      </c>
      <c r="F32" s="9">
        <v>11.88</v>
      </c>
      <c r="G32" s="9">
        <v>0</v>
      </c>
      <c r="H32" s="9">
        <v>0</v>
      </c>
      <c r="I32" s="10">
        <v>23</v>
      </c>
      <c r="J32" s="9">
        <v>90</v>
      </c>
      <c r="K32" s="32">
        <v>80</v>
      </c>
    </row>
    <row r="33" spans="2:11" ht="15.75" customHeight="1" thickBot="1" x14ac:dyDescent="0.3">
      <c r="B33" s="95"/>
      <c r="C33" s="14" t="s">
        <v>183</v>
      </c>
      <c r="D33" s="10"/>
      <c r="E33" s="9">
        <v>60</v>
      </c>
      <c r="F33" s="9">
        <v>4.7300000000000004</v>
      </c>
      <c r="G33" s="9">
        <v>4.5599999999999996</v>
      </c>
      <c r="H33" s="9">
        <v>0.48</v>
      </c>
      <c r="I33" s="10">
        <v>29.52</v>
      </c>
      <c r="J33" s="9">
        <v>140.6</v>
      </c>
      <c r="K33" s="32" t="s">
        <v>18</v>
      </c>
    </row>
    <row r="34" spans="2:11" ht="15.75" thickBot="1" x14ac:dyDescent="0.3">
      <c r="B34" s="106"/>
      <c r="C34" s="102" t="s">
        <v>169</v>
      </c>
      <c r="D34" s="103"/>
      <c r="E34" s="9">
        <v>30</v>
      </c>
      <c r="F34" s="72">
        <v>17227</v>
      </c>
      <c r="G34" s="9">
        <v>1.98</v>
      </c>
      <c r="H34" s="9">
        <v>0.36</v>
      </c>
      <c r="I34" s="10">
        <v>10.02</v>
      </c>
      <c r="J34" s="9">
        <v>51.2</v>
      </c>
      <c r="K34" s="32" t="s">
        <v>18</v>
      </c>
    </row>
    <row r="35" spans="2:11" ht="18.75" customHeight="1" thickBot="1" x14ac:dyDescent="0.3">
      <c r="B35" s="127" t="s">
        <v>21</v>
      </c>
      <c r="C35" s="128"/>
      <c r="D35" s="129"/>
      <c r="E35" s="12">
        <f t="shared" ref="E35:J35" si="1">SUM(E28:E34)</f>
        <v>850</v>
      </c>
      <c r="F35" s="12">
        <f t="shared" si="1"/>
        <v>17340.28</v>
      </c>
      <c r="G35" s="12">
        <f t="shared" si="1"/>
        <v>34.269999999999996</v>
      </c>
      <c r="H35" s="12">
        <f t="shared" si="1"/>
        <v>26.68</v>
      </c>
      <c r="I35" s="13">
        <f t="shared" si="1"/>
        <v>114.98999999999998</v>
      </c>
      <c r="J35" s="12">
        <f t="shared" si="1"/>
        <v>834.70000000000016</v>
      </c>
      <c r="K35" s="12"/>
    </row>
    <row r="36" spans="2:11" ht="15.75" customHeight="1" x14ac:dyDescent="0.25">
      <c r="B36" s="49"/>
      <c r="C36" s="49"/>
      <c r="D36" s="49"/>
      <c r="E36" s="55"/>
      <c r="F36" s="55"/>
      <c r="G36" s="55"/>
      <c r="H36" s="55"/>
      <c r="I36" s="55"/>
      <c r="J36" s="55"/>
      <c r="K36" s="55"/>
    </row>
    <row r="37" spans="2:11" ht="15.75" thickBot="1" x14ac:dyDescent="0.3">
      <c r="B37" s="56"/>
      <c r="C37" s="56"/>
      <c r="D37" s="56"/>
      <c r="E37" s="55"/>
      <c r="F37" s="55"/>
      <c r="G37" s="55"/>
      <c r="H37" s="55"/>
      <c r="I37" s="55"/>
      <c r="J37" s="55"/>
      <c r="K37" s="25"/>
    </row>
    <row r="38" spans="2:11" ht="18.75" customHeight="1" thickBot="1" x14ac:dyDescent="0.3">
      <c r="B38" s="112" t="s">
        <v>5</v>
      </c>
      <c r="C38" s="115" t="s">
        <v>6</v>
      </c>
      <c r="D38" s="116"/>
      <c r="E38" s="112" t="s">
        <v>7</v>
      </c>
      <c r="F38" s="112" t="s">
        <v>8</v>
      </c>
      <c r="G38" s="82" t="s">
        <v>9</v>
      </c>
      <c r="H38" s="83"/>
      <c r="I38" s="84"/>
      <c r="J38" s="85" t="s">
        <v>10</v>
      </c>
      <c r="K38" s="112" t="s">
        <v>11</v>
      </c>
    </row>
    <row r="39" spans="2:11" x14ac:dyDescent="0.25">
      <c r="B39" s="113"/>
      <c r="C39" s="117"/>
      <c r="D39" s="118"/>
      <c r="E39" s="113"/>
      <c r="F39" s="113"/>
      <c r="G39" s="88" t="s">
        <v>12</v>
      </c>
      <c r="H39" s="88" t="s">
        <v>13</v>
      </c>
      <c r="I39" s="88" t="s">
        <v>14</v>
      </c>
      <c r="J39" s="86"/>
      <c r="K39" s="113"/>
    </row>
    <row r="40" spans="2:11" ht="28.5" customHeight="1" thickBot="1" x14ac:dyDescent="0.3">
      <c r="B40" s="114"/>
      <c r="C40" s="119"/>
      <c r="D40" s="120"/>
      <c r="E40" s="114"/>
      <c r="F40" s="114"/>
      <c r="G40" s="89"/>
      <c r="H40" s="89"/>
      <c r="I40" s="89"/>
      <c r="J40" s="87"/>
      <c r="K40" s="114"/>
    </row>
    <row r="41" spans="2:11" ht="27" customHeight="1" thickBot="1" x14ac:dyDescent="0.3">
      <c r="B41" s="3" t="s">
        <v>26</v>
      </c>
      <c r="C41" s="4"/>
      <c r="D41" s="5"/>
      <c r="E41" s="6"/>
      <c r="F41" s="7"/>
      <c r="G41" s="7"/>
      <c r="H41" s="7"/>
      <c r="I41" s="8"/>
      <c r="J41" s="7"/>
      <c r="K41" s="7"/>
    </row>
    <row r="42" spans="2:11" ht="15.75" thickBot="1" x14ac:dyDescent="0.3">
      <c r="B42" s="94" t="s">
        <v>20</v>
      </c>
      <c r="C42" s="102" t="s">
        <v>188</v>
      </c>
      <c r="D42" s="103"/>
      <c r="E42" s="9">
        <v>60</v>
      </c>
      <c r="F42" s="9">
        <v>18</v>
      </c>
      <c r="G42" s="9">
        <v>0.66</v>
      </c>
      <c r="H42" s="9">
        <v>0.12</v>
      </c>
      <c r="I42" s="10">
        <v>2.2799999999999998</v>
      </c>
      <c r="J42" s="9">
        <v>12.8</v>
      </c>
      <c r="K42" s="32" t="s">
        <v>189</v>
      </c>
    </row>
    <row r="43" spans="2:11" ht="26.25" customHeight="1" thickBot="1" x14ac:dyDescent="0.3">
      <c r="B43" s="95"/>
      <c r="C43" s="100" t="s">
        <v>190</v>
      </c>
      <c r="D43" s="101"/>
      <c r="E43" s="9">
        <v>200</v>
      </c>
      <c r="F43" s="9">
        <v>17.77</v>
      </c>
      <c r="G43" s="9">
        <v>4.63</v>
      </c>
      <c r="H43" s="9">
        <v>3.28</v>
      </c>
      <c r="I43" s="10">
        <v>11.4</v>
      </c>
      <c r="J43" s="9">
        <v>93.6</v>
      </c>
      <c r="K43" s="32" t="s">
        <v>105</v>
      </c>
    </row>
    <row r="44" spans="2:11" ht="15.75" thickBot="1" x14ac:dyDescent="0.3">
      <c r="B44" s="95"/>
      <c r="C44" s="102" t="s">
        <v>148</v>
      </c>
      <c r="D44" s="103"/>
      <c r="E44" s="5">
        <v>180</v>
      </c>
      <c r="F44" s="6">
        <v>11.96</v>
      </c>
      <c r="G44" s="9">
        <v>9.8699999999999992</v>
      </c>
      <c r="H44" s="9">
        <v>7.61</v>
      </c>
      <c r="I44" s="9">
        <v>43.12</v>
      </c>
      <c r="J44" s="10">
        <v>280.5</v>
      </c>
      <c r="K44" s="32" t="s">
        <v>72</v>
      </c>
    </row>
    <row r="45" spans="2:11" ht="15.75" thickBot="1" x14ac:dyDescent="0.3">
      <c r="B45" s="95"/>
      <c r="C45" s="14" t="s">
        <v>167</v>
      </c>
      <c r="D45" s="10"/>
      <c r="E45" s="9">
        <v>100</v>
      </c>
      <c r="F45" s="69">
        <v>50.05</v>
      </c>
      <c r="G45" s="9">
        <v>19.29</v>
      </c>
      <c r="H45" s="9">
        <v>4.33</v>
      </c>
      <c r="I45" s="9">
        <v>14.74</v>
      </c>
      <c r="J45" s="10">
        <v>173.86</v>
      </c>
      <c r="K45" s="32" t="s">
        <v>63</v>
      </c>
    </row>
    <row r="46" spans="2:11" ht="15.75" thickBot="1" x14ac:dyDescent="0.3">
      <c r="B46" s="95"/>
      <c r="C46" s="102" t="s">
        <v>168</v>
      </c>
      <c r="D46" s="103"/>
      <c r="E46" s="9">
        <v>25</v>
      </c>
      <c r="F46" s="9">
        <v>2.06</v>
      </c>
      <c r="G46" s="9">
        <v>0.82</v>
      </c>
      <c r="H46" s="9">
        <v>0.06</v>
      </c>
      <c r="I46" s="10">
        <v>2.2400000000000002</v>
      </c>
      <c r="J46" s="9">
        <v>17.600000000000001</v>
      </c>
      <c r="K46" s="32" t="s">
        <v>65</v>
      </c>
    </row>
    <row r="47" spans="2:11" ht="15.75" customHeight="1" thickBot="1" x14ac:dyDescent="0.3">
      <c r="B47" s="95"/>
      <c r="C47" s="102" t="s">
        <v>191</v>
      </c>
      <c r="D47" s="103"/>
      <c r="E47" s="9">
        <v>200</v>
      </c>
      <c r="F47" s="69">
        <v>6.9</v>
      </c>
      <c r="G47" s="9">
        <v>0.19</v>
      </c>
      <c r="H47" s="9">
        <v>0.04</v>
      </c>
      <c r="I47" s="10">
        <v>7.98</v>
      </c>
      <c r="J47" s="9">
        <v>33</v>
      </c>
      <c r="K47" s="32" t="s">
        <v>86</v>
      </c>
    </row>
    <row r="48" spans="2:11" ht="15.75" customHeight="1" thickBot="1" x14ac:dyDescent="0.3">
      <c r="B48" s="95"/>
      <c r="C48" s="14" t="s">
        <v>68</v>
      </c>
      <c r="D48" s="10"/>
      <c r="E48" s="9">
        <v>60</v>
      </c>
      <c r="F48" s="9">
        <v>3.85</v>
      </c>
      <c r="G48" s="9">
        <v>4.5599999999999996</v>
      </c>
      <c r="H48" s="9">
        <v>0.48</v>
      </c>
      <c r="I48" s="10">
        <v>29.52</v>
      </c>
      <c r="J48" s="9">
        <v>140.6</v>
      </c>
      <c r="K48" s="32" t="s">
        <v>18</v>
      </c>
    </row>
    <row r="49" spans="2:11" ht="15.75" thickBot="1" x14ac:dyDescent="0.3">
      <c r="B49" s="106"/>
      <c r="C49" s="102" t="s">
        <v>73</v>
      </c>
      <c r="D49" s="103"/>
      <c r="E49" s="9">
        <v>30</v>
      </c>
      <c r="F49" s="9">
        <v>2.97</v>
      </c>
      <c r="G49" s="9">
        <v>1.98</v>
      </c>
      <c r="H49" s="9">
        <v>0.36</v>
      </c>
      <c r="I49" s="10">
        <v>10.02</v>
      </c>
      <c r="J49" s="9">
        <v>51.2</v>
      </c>
      <c r="K49" s="32" t="s">
        <v>18</v>
      </c>
    </row>
    <row r="50" spans="2:11" ht="15.75" thickBot="1" x14ac:dyDescent="0.3">
      <c r="B50" s="127" t="s">
        <v>21</v>
      </c>
      <c r="C50" s="128"/>
      <c r="D50" s="129"/>
      <c r="E50" s="12">
        <f t="shared" ref="E50:J50" si="2">SUM(E42:E49)</f>
        <v>855</v>
      </c>
      <c r="F50" s="12">
        <f t="shared" si="2"/>
        <v>113.56</v>
      </c>
      <c r="G50" s="12">
        <f>SUM(G42:G49)</f>
        <v>42</v>
      </c>
      <c r="H50" s="12">
        <f t="shared" si="2"/>
        <v>16.28</v>
      </c>
      <c r="I50" s="13">
        <f t="shared" si="2"/>
        <v>121.29999999999998</v>
      </c>
      <c r="J50" s="12">
        <f t="shared" si="2"/>
        <v>803.16000000000008</v>
      </c>
      <c r="K50" s="38"/>
    </row>
    <row r="51" spans="2:11" ht="15.75" customHeight="1" thickBot="1" x14ac:dyDescent="0.3">
      <c r="B51" s="56"/>
      <c r="C51" s="56"/>
      <c r="D51" s="56"/>
      <c r="E51" s="55"/>
      <c r="F51" s="55"/>
      <c r="G51" s="55"/>
      <c r="H51" s="55"/>
      <c r="I51" s="55"/>
      <c r="J51" s="55"/>
      <c r="K51" s="25"/>
    </row>
    <row r="52" spans="2:11" ht="18.75" customHeight="1" thickBot="1" x14ac:dyDescent="0.3">
      <c r="B52" s="112" t="s">
        <v>5</v>
      </c>
      <c r="C52" s="115" t="s">
        <v>6</v>
      </c>
      <c r="D52" s="116"/>
      <c r="E52" s="112" t="s">
        <v>7</v>
      </c>
      <c r="F52" s="112" t="s">
        <v>8</v>
      </c>
      <c r="G52" s="82" t="s">
        <v>9</v>
      </c>
      <c r="H52" s="83"/>
      <c r="I52" s="84"/>
      <c r="J52" s="85" t="s">
        <v>10</v>
      </c>
      <c r="K52" s="112" t="s">
        <v>11</v>
      </c>
    </row>
    <row r="53" spans="2:11" x14ac:dyDescent="0.25">
      <c r="B53" s="113"/>
      <c r="C53" s="117"/>
      <c r="D53" s="118"/>
      <c r="E53" s="113"/>
      <c r="F53" s="113"/>
      <c r="G53" s="88" t="s">
        <v>12</v>
      </c>
      <c r="H53" s="88" t="s">
        <v>13</v>
      </c>
      <c r="I53" s="88" t="s">
        <v>14</v>
      </c>
      <c r="J53" s="86"/>
      <c r="K53" s="113"/>
    </row>
    <row r="54" spans="2:11" ht="15.75" customHeight="1" thickBot="1" x14ac:dyDescent="0.3">
      <c r="B54" s="114"/>
      <c r="C54" s="119"/>
      <c r="D54" s="120"/>
      <c r="E54" s="114"/>
      <c r="F54" s="114"/>
      <c r="G54" s="89"/>
      <c r="H54" s="89"/>
      <c r="I54" s="89"/>
      <c r="J54" s="87"/>
      <c r="K54" s="114"/>
    </row>
    <row r="55" spans="2:11" ht="24.75" customHeight="1" thickBot="1" x14ac:dyDescent="0.3">
      <c r="B55" s="3" t="s">
        <v>30</v>
      </c>
      <c r="C55" s="4"/>
      <c r="D55" s="5"/>
      <c r="E55" s="6"/>
      <c r="F55" s="7"/>
      <c r="G55" s="7"/>
      <c r="H55" s="7"/>
      <c r="I55" s="8"/>
      <c r="J55" s="7"/>
      <c r="K55" s="7"/>
    </row>
    <row r="56" spans="2:11" ht="17.25" customHeight="1" thickBot="1" x14ac:dyDescent="0.3">
      <c r="B56" s="94" t="s">
        <v>20</v>
      </c>
      <c r="C56" s="96" t="s">
        <v>193</v>
      </c>
      <c r="D56" s="97"/>
      <c r="E56" s="6">
        <v>80</v>
      </c>
      <c r="F56" s="9">
        <v>8.06</v>
      </c>
      <c r="G56" s="9">
        <v>1.69</v>
      </c>
      <c r="H56" s="9">
        <v>5.71</v>
      </c>
      <c r="I56" s="10">
        <v>8.1199999999999992</v>
      </c>
      <c r="J56" s="9">
        <v>90.6</v>
      </c>
      <c r="K56" s="32" t="s">
        <v>92</v>
      </c>
    </row>
    <row r="57" spans="2:11" ht="15.75" customHeight="1" thickBot="1" x14ac:dyDescent="0.3">
      <c r="B57" s="95"/>
      <c r="C57" s="100" t="s">
        <v>194</v>
      </c>
      <c r="D57" s="101"/>
      <c r="E57" s="9">
        <v>200</v>
      </c>
      <c r="F57" s="9">
        <v>19.73</v>
      </c>
      <c r="G57" s="9">
        <v>4.96</v>
      </c>
      <c r="H57" s="9">
        <v>5.69</v>
      </c>
      <c r="I57" s="10">
        <v>8.1</v>
      </c>
      <c r="J57" s="9">
        <v>103.4</v>
      </c>
      <c r="K57" s="32" t="s">
        <v>93</v>
      </c>
    </row>
    <row r="58" spans="2:11" ht="24" customHeight="1" thickBot="1" x14ac:dyDescent="0.3">
      <c r="B58" s="95"/>
      <c r="C58" s="96" t="s">
        <v>130</v>
      </c>
      <c r="D58" s="97"/>
      <c r="E58" s="9">
        <v>200</v>
      </c>
      <c r="F58" s="9">
        <v>58.73</v>
      </c>
      <c r="G58" s="9">
        <v>15.86</v>
      </c>
      <c r="H58" s="9">
        <v>37.11</v>
      </c>
      <c r="I58" s="9">
        <v>33.22</v>
      </c>
      <c r="J58" s="10">
        <v>470.17</v>
      </c>
      <c r="K58" s="32" t="s">
        <v>192</v>
      </c>
    </row>
    <row r="59" spans="2:11" ht="15.75" customHeight="1" thickBot="1" x14ac:dyDescent="0.3">
      <c r="B59" s="95"/>
      <c r="C59" s="14" t="s">
        <v>195</v>
      </c>
      <c r="D59" s="10"/>
      <c r="E59" s="9">
        <v>200</v>
      </c>
      <c r="F59" s="9">
        <v>7.85</v>
      </c>
      <c r="G59" s="9">
        <v>0.64</v>
      </c>
      <c r="H59" s="9">
        <v>0.25</v>
      </c>
      <c r="I59" s="10">
        <v>15.15</v>
      </c>
      <c r="J59" s="9">
        <v>65.3</v>
      </c>
      <c r="K59" s="32" t="s">
        <v>67</v>
      </c>
    </row>
    <row r="60" spans="2:11" ht="15.75" customHeight="1" thickBot="1" x14ac:dyDescent="0.3">
      <c r="B60" s="95"/>
      <c r="C60" s="14" t="s">
        <v>183</v>
      </c>
      <c r="D60" s="10"/>
      <c r="E60" s="9">
        <v>60</v>
      </c>
      <c r="F60" s="9">
        <v>4.7300000000000004</v>
      </c>
      <c r="G60" s="9">
        <v>4.5599999999999996</v>
      </c>
      <c r="H60" s="9">
        <v>0.48</v>
      </c>
      <c r="I60" s="10">
        <v>29.52</v>
      </c>
      <c r="J60" s="9">
        <v>140.6</v>
      </c>
      <c r="K60" s="32" t="s">
        <v>18</v>
      </c>
    </row>
    <row r="61" spans="2:11" ht="15.75" thickBot="1" x14ac:dyDescent="0.3">
      <c r="B61" s="95"/>
      <c r="C61" s="102" t="s">
        <v>169</v>
      </c>
      <c r="D61" s="103"/>
      <c r="E61" s="9">
        <v>30</v>
      </c>
      <c r="F61" s="9">
        <v>3.47</v>
      </c>
      <c r="G61" s="9">
        <v>1.98</v>
      </c>
      <c r="H61" s="9">
        <v>0.36</v>
      </c>
      <c r="I61" s="10">
        <v>10.02</v>
      </c>
      <c r="J61" s="9">
        <v>51.2</v>
      </c>
      <c r="K61" s="32" t="s">
        <v>18</v>
      </c>
    </row>
    <row r="62" spans="2:11" ht="15.75" thickBot="1" x14ac:dyDescent="0.3">
      <c r="B62" s="127" t="s">
        <v>21</v>
      </c>
      <c r="C62" s="128"/>
      <c r="D62" s="129"/>
      <c r="E62" s="12">
        <f t="shared" ref="E62:J62" si="3">SUM(E56:E61)</f>
        <v>770</v>
      </c>
      <c r="F62" s="12">
        <f t="shared" si="3"/>
        <v>102.57</v>
      </c>
      <c r="G62" s="12">
        <f t="shared" si="3"/>
        <v>29.689999999999998</v>
      </c>
      <c r="H62" s="12">
        <f t="shared" si="3"/>
        <v>49.599999999999994</v>
      </c>
      <c r="I62" s="13">
        <f t="shared" si="3"/>
        <v>104.13</v>
      </c>
      <c r="J62" s="12">
        <f t="shared" si="3"/>
        <v>921.2700000000001</v>
      </c>
      <c r="K62" s="38"/>
    </row>
    <row r="63" spans="2:11" ht="15.75" customHeight="1" x14ac:dyDescent="0.25">
      <c r="B63" s="49"/>
      <c r="C63" s="49"/>
      <c r="D63" s="49"/>
      <c r="E63" s="55"/>
      <c r="F63" s="55"/>
      <c r="G63" s="55"/>
      <c r="H63" s="55"/>
      <c r="I63" s="55"/>
      <c r="J63" s="55"/>
      <c r="K63" s="55"/>
    </row>
    <row r="64" spans="2:11" ht="15.75" thickBot="1" x14ac:dyDescent="0.3">
      <c r="B64" s="56"/>
      <c r="C64" s="56"/>
      <c r="D64" s="56"/>
      <c r="E64" s="55"/>
      <c r="F64" s="55"/>
      <c r="G64" s="55"/>
      <c r="H64" s="55"/>
      <c r="I64" s="55"/>
      <c r="J64" s="55"/>
      <c r="K64" s="25"/>
    </row>
    <row r="65" spans="2:11" ht="18.75" customHeight="1" thickBot="1" x14ac:dyDescent="0.3">
      <c r="B65" s="143" t="s">
        <v>5</v>
      </c>
      <c r="C65" s="149" t="s">
        <v>6</v>
      </c>
      <c r="D65" s="150"/>
      <c r="E65" s="143" t="s">
        <v>7</v>
      </c>
      <c r="F65" s="143" t="s">
        <v>8</v>
      </c>
      <c r="G65" s="146" t="s">
        <v>9</v>
      </c>
      <c r="H65" s="147"/>
      <c r="I65" s="148"/>
      <c r="J65" s="140" t="s">
        <v>10</v>
      </c>
      <c r="K65" s="143" t="s">
        <v>11</v>
      </c>
    </row>
    <row r="66" spans="2:11" x14ac:dyDescent="0.25">
      <c r="B66" s="144"/>
      <c r="C66" s="151"/>
      <c r="D66" s="152"/>
      <c r="E66" s="144"/>
      <c r="F66" s="144"/>
      <c r="G66" s="155" t="s">
        <v>12</v>
      </c>
      <c r="H66" s="155" t="s">
        <v>13</v>
      </c>
      <c r="I66" s="155" t="s">
        <v>14</v>
      </c>
      <c r="J66" s="141"/>
      <c r="K66" s="144"/>
    </row>
    <row r="67" spans="2:11" ht="32.25" customHeight="1" thickBot="1" x14ac:dyDescent="0.3">
      <c r="B67" s="145"/>
      <c r="C67" s="153"/>
      <c r="D67" s="154"/>
      <c r="E67" s="145"/>
      <c r="F67" s="145"/>
      <c r="G67" s="156"/>
      <c r="H67" s="156"/>
      <c r="I67" s="156"/>
      <c r="J67" s="142"/>
      <c r="K67" s="145"/>
    </row>
    <row r="68" spans="2:11" ht="27" customHeight="1" thickBot="1" x14ac:dyDescent="0.3">
      <c r="B68" s="3" t="s">
        <v>32</v>
      </c>
      <c r="C68" s="4"/>
      <c r="D68" s="5"/>
      <c r="E68" s="6"/>
      <c r="F68" s="7"/>
      <c r="G68" s="7"/>
      <c r="H68" s="7"/>
      <c r="I68" s="8"/>
      <c r="J68" s="7"/>
      <c r="K68" s="7"/>
    </row>
    <row r="69" spans="2:11" ht="15.75" customHeight="1" thickBot="1" x14ac:dyDescent="0.3">
      <c r="B69" s="94" t="s">
        <v>20</v>
      </c>
      <c r="C69" s="96" t="s">
        <v>57</v>
      </c>
      <c r="D69" s="97"/>
      <c r="E69" s="6">
        <v>80</v>
      </c>
      <c r="F69" s="9">
        <v>3.63</v>
      </c>
      <c r="G69" s="9">
        <v>1.07</v>
      </c>
      <c r="H69" s="9">
        <v>3.59</v>
      </c>
      <c r="I69" s="10">
        <v>6.09</v>
      </c>
      <c r="J69" s="9">
        <v>60.8</v>
      </c>
      <c r="K69" s="32" t="s">
        <v>58</v>
      </c>
    </row>
    <row r="70" spans="2:11" ht="15.75" customHeight="1" thickBot="1" x14ac:dyDescent="0.3">
      <c r="B70" s="95"/>
      <c r="C70" s="100" t="s">
        <v>60</v>
      </c>
      <c r="D70" s="101"/>
      <c r="E70" s="9">
        <v>200</v>
      </c>
      <c r="F70" s="9">
        <v>13.46</v>
      </c>
      <c r="G70" s="9">
        <v>4.75</v>
      </c>
      <c r="H70" s="9">
        <v>5.78</v>
      </c>
      <c r="I70" s="10">
        <v>13.64</v>
      </c>
      <c r="J70" s="9">
        <v>125.5</v>
      </c>
      <c r="K70" s="32" t="s">
        <v>196</v>
      </c>
    </row>
    <row r="71" spans="2:11" ht="15.75" customHeight="1" thickBot="1" x14ac:dyDescent="0.3">
      <c r="B71" s="95"/>
      <c r="C71" s="96" t="s">
        <v>99</v>
      </c>
      <c r="D71" s="97"/>
      <c r="E71" s="9">
        <v>180</v>
      </c>
      <c r="F71" s="9">
        <v>4.3</v>
      </c>
      <c r="G71" s="9">
        <v>17.34</v>
      </c>
      <c r="H71" s="9">
        <v>1.58</v>
      </c>
      <c r="I71" s="10">
        <v>40.54</v>
      </c>
      <c r="J71" s="9">
        <v>245.8</v>
      </c>
      <c r="K71" s="32" t="s">
        <v>100</v>
      </c>
    </row>
    <row r="72" spans="2:11" ht="15.75" customHeight="1" thickBot="1" x14ac:dyDescent="0.3">
      <c r="B72" s="95"/>
      <c r="C72" s="96" t="s">
        <v>45</v>
      </c>
      <c r="D72" s="97"/>
      <c r="E72" s="7">
        <v>100</v>
      </c>
      <c r="F72" s="9">
        <v>60.3</v>
      </c>
      <c r="G72" s="9">
        <v>18.420000000000002</v>
      </c>
      <c r="H72" s="9">
        <v>17.41</v>
      </c>
      <c r="I72" s="10">
        <v>17.38</v>
      </c>
      <c r="J72" s="9">
        <v>299.5</v>
      </c>
      <c r="K72" s="32" t="s">
        <v>78</v>
      </c>
    </row>
    <row r="73" spans="2:11" ht="15.75" thickBot="1" x14ac:dyDescent="0.3">
      <c r="B73" s="95"/>
      <c r="C73" s="102" t="s">
        <v>64</v>
      </c>
      <c r="D73" s="103"/>
      <c r="E73" s="9">
        <v>25</v>
      </c>
      <c r="F73" s="9">
        <v>2.0299999999999998</v>
      </c>
      <c r="G73" s="9">
        <v>0.82</v>
      </c>
      <c r="H73" s="9">
        <v>0.06</v>
      </c>
      <c r="I73" s="10">
        <v>2.2400000000000002</v>
      </c>
      <c r="J73" s="9">
        <v>17.600000000000001</v>
      </c>
      <c r="K73" s="32" t="s">
        <v>65</v>
      </c>
    </row>
    <row r="74" spans="2:11" ht="15.75" thickBot="1" x14ac:dyDescent="0.3">
      <c r="B74" s="95"/>
      <c r="C74" s="102" t="s">
        <v>197</v>
      </c>
      <c r="D74" s="103"/>
      <c r="E74" s="9">
        <v>200</v>
      </c>
      <c r="F74" s="9">
        <v>9.9</v>
      </c>
      <c r="G74" s="9">
        <v>0</v>
      </c>
      <c r="H74" s="9">
        <v>0</v>
      </c>
      <c r="I74" s="10">
        <v>23</v>
      </c>
      <c r="J74" s="9">
        <v>90</v>
      </c>
      <c r="K74" s="32">
        <v>73</v>
      </c>
    </row>
    <row r="75" spans="2:11" ht="15.75" customHeight="1" thickBot="1" x14ac:dyDescent="0.3">
      <c r="B75" s="95"/>
      <c r="C75" s="14" t="s">
        <v>68</v>
      </c>
      <c r="D75" s="10"/>
      <c r="E75" s="9">
        <v>60</v>
      </c>
      <c r="F75" s="9">
        <v>4.7300000000000004</v>
      </c>
      <c r="G75" s="9">
        <v>4.5599999999999996</v>
      </c>
      <c r="H75" s="9">
        <v>0.48</v>
      </c>
      <c r="I75" s="10">
        <v>29.52</v>
      </c>
      <c r="J75" s="9">
        <v>140.6</v>
      </c>
      <c r="K75" s="32" t="s">
        <v>18</v>
      </c>
    </row>
    <row r="76" spans="2:11" ht="15.75" thickBot="1" x14ac:dyDescent="0.3">
      <c r="B76" s="106"/>
      <c r="C76" s="102" t="s">
        <v>73</v>
      </c>
      <c r="D76" s="103"/>
      <c r="E76" s="9">
        <v>30</v>
      </c>
      <c r="F76" s="9">
        <v>3.47</v>
      </c>
      <c r="G76" s="9">
        <v>1.98</v>
      </c>
      <c r="H76" s="9">
        <v>0.36</v>
      </c>
      <c r="I76" s="10">
        <v>10.02</v>
      </c>
      <c r="J76" s="9">
        <v>51.2</v>
      </c>
      <c r="K76" s="32" t="s">
        <v>18</v>
      </c>
    </row>
    <row r="77" spans="2:11" ht="18" customHeight="1" thickBot="1" x14ac:dyDescent="0.3">
      <c r="B77" s="159" t="s">
        <v>21</v>
      </c>
      <c r="C77" s="160"/>
      <c r="D77" s="161"/>
      <c r="E77" s="12">
        <f t="shared" ref="E77:J77" si="4">SUM(E69:E76)</f>
        <v>875</v>
      </c>
      <c r="F77" s="29">
        <f t="shared" si="4"/>
        <v>101.82000000000001</v>
      </c>
      <c r="G77" s="29">
        <f t="shared" si="4"/>
        <v>48.94</v>
      </c>
      <c r="H77" s="29">
        <f t="shared" si="4"/>
        <v>29.259999999999998</v>
      </c>
      <c r="I77" s="30">
        <f t="shared" si="4"/>
        <v>142.43</v>
      </c>
      <c r="J77" s="29">
        <f t="shared" si="4"/>
        <v>1031</v>
      </c>
      <c r="K77" s="32"/>
    </row>
    <row r="78" spans="2:11" ht="15.75" customHeight="1" x14ac:dyDescent="0.25">
      <c r="B78" s="56"/>
      <c r="C78" s="56"/>
      <c r="D78" s="56"/>
      <c r="E78" s="55"/>
      <c r="F78" s="55"/>
      <c r="G78" s="55"/>
      <c r="H78" s="55"/>
      <c r="I78" s="55"/>
      <c r="J78" s="55"/>
      <c r="K78" s="24"/>
    </row>
    <row r="79" spans="2:11" ht="15.75" thickBot="1" x14ac:dyDescent="0.3">
      <c r="B79" s="56"/>
      <c r="C79" s="56"/>
      <c r="D79" s="56"/>
      <c r="E79" s="55"/>
      <c r="F79" s="55"/>
      <c r="G79" s="55"/>
      <c r="H79" s="55"/>
      <c r="I79" s="55"/>
      <c r="J79" s="55"/>
      <c r="K79" s="25"/>
    </row>
    <row r="80" spans="2:11" ht="18" customHeight="1" thickBot="1" x14ac:dyDescent="0.3">
      <c r="B80" s="143" t="s">
        <v>5</v>
      </c>
      <c r="C80" s="149" t="s">
        <v>6</v>
      </c>
      <c r="D80" s="150"/>
      <c r="E80" s="143" t="s">
        <v>7</v>
      </c>
      <c r="F80" s="143" t="s">
        <v>8</v>
      </c>
      <c r="G80" s="146" t="s">
        <v>9</v>
      </c>
      <c r="H80" s="147"/>
      <c r="I80" s="148"/>
      <c r="J80" s="140" t="s">
        <v>10</v>
      </c>
      <c r="K80" s="143" t="s">
        <v>11</v>
      </c>
    </row>
    <row r="81" spans="2:11" x14ac:dyDescent="0.25">
      <c r="B81" s="144"/>
      <c r="C81" s="151"/>
      <c r="D81" s="152"/>
      <c r="E81" s="144"/>
      <c r="F81" s="144"/>
      <c r="G81" s="155" t="s">
        <v>12</v>
      </c>
      <c r="H81" s="155" t="s">
        <v>13</v>
      </c>
      <c r="I81" s="155" t="s">
        <v>14</v>
      </c>
      <c r="J81" s="141"/>
      <c r="K81" s="144"/>
    </row>
    <row r="82" spans="2:11" ht="27" customHeight="1" thickBot="1" x14ac:dyDescent="0.3">
      <c r="B82" s="145"/>
      <c r="C82" s="153"/>
      <c r="D82" s="154"/>
      <c r="E82" s="145"/>
      <c r="F82" s="145"/>
      <c r="G82" s="156"/>
      <c r="H82" s="156"/>
      <c r="I82" s="156"/>
      <c r="J82" s="142"/>
      <c r="K82" s="145"/>
    </row>
    <row r="83" spans="2:11" ht="27.75" customHeight="1" thickBot="1" x14ac:dyDescent="0.3">
      <c r="B83" s="3" t="s">
        <v>35</v>
      </c>
      <c r="C83" s="4"/>
      <c r="D83" s="5"/>
      <c r="E83" s="6"/>
      <c r="F83" s="7"/>
      <c r="G83" s="7"/>
      <c r="H83" s="7"/>
      <c r="I83" s="8"/>
      <c r="J83" s="7"/>
      <c r="K83" s="7"/>
    </row>
    <row r="84" spans="2:11" ht="22.5" customHeight="1" thickBot="1" x14ac:dyDescent="0.3">
      <c r="B84" s="94" t="s">
        <v>20</v>
      </c>
      <c r="C84" s="96" t="s">
        <v>198</v>
      </c>
      <c r="D84" s="97"/>
      <c r="E84" s="9">
        <v>60</v>
      </c>
      <c r="F84" s="9">
        <v>18</v>
      </c>
      <c r="G84" s="9">
        <v>0.48</v>
      </c>
      <c r="H84" s="9">
        <v>0.06</v>
      </c>
      <c r="I84" s="10">
        <v>1.5</v>
      </c>
      <c r="J84" s="9">
        <v>8.5</v>
      </c>
      <c r="K84" s="32" t="s">
        <v>76</v>
      </c>
    </row>
    <row r="85" spans="2:11" ht="26.25" customHeight="1" thickBot="1" x14ac:dyDescent="0.3">
      <c r="B85" s="95"/>
      <c r="C85" s="100" t="s">
        <v>199</v>
      </c>
      <c r="D85" s="101"/>
      <c r="E85" s="9">
        <v>200</v>
      </c>
      <c r="F85" s="9">
        <v>25.38</v>
      </c>
      <c r="G85" s="9">
        <v>8.64</v>
      </c>
      <c r="H85" s="9">
        <v>6.07</v>
      </c>
      <c r="I85" s="10">
        <v>13.92</v>
      </c>
      <c r="J85" s="9">
        <v>144.80000000000001</v>
      </c>
      <c r="K85" s="32" t="s">
        <v>85</v>
      </c>
    </row>
    <row r="86" spans="2:11" ht="15.75" thickBot="1" x14ac:dyDescent="0.3">
      <c r="B86" s="95"/>
      <c r="C86" s="102" t="s">
        <v>205</v>
      </c>
      <c r="D86" s="103"/>
      <c r="E86" s="7">
        <v>200</v>
      </c>
      <c r="F86" s="7">
        <v>48.91</v>
      </c>
      <c r="G86" s="9">
        <v>16.82</v>
      </c>
      <c r="H86" s="9">
        <v>18.22</v>
      </c>
      <c r="I86" s="10">
        <v>30.41</v>
      </c>
      <c r="J86" s="10">
        <v>382.9</v>
      </c>
      <c r="K86" s="32" t="s">
        <v>110</v>
      </c>
    </row>
    <row r="87" spans="2:11" ht="15.75" customHeight="1" thickBot="1" x14ac:dyDescent="0.3">
      <c r="B87" s="95"/>
      <c r="C87" s="14" t="s">
        <v>182</v>
      </c>
      <c r="D87" s="10"/>
      <c r="E87" s="9">
        <v>200</v>
      </c>
      <c r="F87" s="9">
        <v>4.9000000000000004</v>
      </c>
      <c r="G87" s="9">
        <v>0.38</v>
      </c>
      <c r="H87" s="9">
        <v>0</v>
      </c>
      <c r="I87" s="10">
        <v>19.82</v>
      </c>
      <c r="J87" s="9">
        <v>80.8</v>
      </c>
      <c r="K87" s="32" t="s">
        <v>91</v>
      </c>
    </row>
    <row r="88" spans="2:11" ht="15.75" thickBot="1" x14ac:dyDescent="0.3">
      <c r="B88" s="95"/>
      <c r="C88" s="14" t="s">
        <v>183</v>
      </c>
      <c r="D88" s="10"/>
      <c r="E88" s="9">
        <v>60</v>
      </c>
      <c r="F88" s="9">
        <v>4.7300000000000004</v>
      </c>
      <c r="G88" s="9">
        <v>4.5599999999999996</v>
      </c>
      <c r="H88" s="9">
        <v>0.48</v>
      </c>
      <c r="I88" s="10">
        <v>29.52</v>
      </c>
      <c r="J88" s="9">
        <v>140.6</v>
      </c>
      <c r="K88" s="32" t="s">
        <v>18</v>
      </c>
    </row>
    <row r="89" spans="2:11" ht="15.75" thickBot="1" x14ac:dyDescent="0.3">
      <c r="B89" s="95"/>
      <c r="C89" s="102" t="s">
        <v>169</v>
      </c>
      <c r="D89" s="103"/>
      <c r="E89" s="9">
        <v>30</v>
      </c>
      <c r="F89" s="9">
        <v>3.47</v>
      </c>
      <c r="G89" s="9">
        <v>1.98</v>
      </c>
      <c r="H89" s="9">
        <v>0.36</v>
      </c>
      <c r="I89" s="10">
        <v>10.02</v>
      </c>
      <c r="J89" s="9">
        <v>51.2</v>
      </c>
      <c r="K89" s="32" t="s">
        <v>18</v>
      </c>
    </row>
    <row r="90" spans="2:11" ht="15.75" thickBot="1" x14ac:dyDescent="0.3">
      <c r="B90" s="127" t="s">
        <v>21</v>
      </c>
      <c r="C90" s="128"/>
      <c r="D90" s="129"/>
      <c r="E90" s="12">
        <f t="shared" ref="E90:J90" si="5">SUM(E84:E89)</f>
        <v>750</v>
      </c>
      <c r="F90" s="12">
        <f>SUM(F84:F89)</f>
        <v>105.39</v>
      </c>
      <c r="G90" s="12">
        <f>SUM(G84:G89)</f>
        <v>32.86</v>
      </c>
      <c r="H90" s="12">
        <f t="shared" si="5"/>
        <v>25.189999999999998</v>
      </c>
      <c r="I90" s="13">
        <f t="shared" si="5"/>
        <v>105.19</v>
      </c>
      <c r="J90" s="12">
        <f t="shared" si="5"/>
        <v>808.80000000000007</v>
      </c>
      <c r="K90" s="38"/>
    </row>
    <row r="91" spans="2:11" ht="18" customHeight="1" x14ac:dyDescent="0.25">
      <c r="B91" s="49"/>
      <c r="C91" s="49"/>
      <c r="D91" s="49"/>
      <c r="E91" s="55"/>
      <c r="F91" s="55"/>
      <c r="G91" s="55"/>
      <c r="H91" s="55"/>
      <c r="I91" s="55"/>
      <c r="J91" s="55"/>
      <c r="K91" s="55"/>
    </row>
    <row r="92" spans="2:11" ht="15.75" thickBot="1" x14ac:dyDescent="0.3">
      <c r="B92" s="56"/>
      <c r="C92" s="56"/>
      <c r="D92" s="56"/>
      <c r="E92" s="55"/>
      <c r="F92" s="55"/>
      <c r="G92" s="55"/>
      <c r="H92" s="55"/>
      <c r="I92" s="55"/>
      <c r="J92" s="55"/>
      <c r="K92" s="25"/>
    </row>
    <row r="93" spans="2:11" ht="15.75" customHeight="1" thickBot="1" x14ac:dyDescent="0.3">
      <c r="B93" s="143" t="s">
        <v>5</v>
      </c>
      <c r="C93" s="149" t="s">
        <v>6</v>
      </c>
      <c r="D93" s="150"/>
      <c r="E93" s="143" t="s">
        <v>7</v>
      </c>
      <c r="F93" s="143" t="s">
        <v>8</v>
      </c>
      <c r="G93" s="146" t="s">
        <v>9</v>
      </c>
      <c r="H93" s="147"/>
      <c r="I93" s="148"/>
      <c r="J93" s="140" t="s">
        <v>10</v>
      </c>
      <c r="K93" s="143" t="s">
        <v>11</v>
      </c>
    </row>
    <row r="94" spans="2:11" ht="15.75" customHeight="1" x14ac:dyDescent="0.25">
      <c r="B94" s="144"/>
      <c r="C94" s="151"/>
      <c r="D94" s="152"/>
      <c r="E94" s="144"/>
      <c r="F94" s="144"/>
      <c r="G94" s="155" t="s">
        <v>12</v>
      </c>
      <c r="H94" s="155" t="s">
        <v>13</v>
      </c>
      <c r="I94" s="155" t="s">
        <v>14</v>
      </c>
      <c r="J94" s="141"/>
      <c r="K94" s="144"/>
    </row>
    <row r="95" spans="2:11" ht="15.75" customHeight="1" thickBot="1" x14ac:dyDescent="0.3">
      <c r="B95" s="145"/>
      <c r="C95" s="153"/>
      <c r="D95" s="154"/>
      <c r="E95" s="145"/>
      <c r="F95" s="145"/>
      <c r="G95" s="156"/>
      <c r="H95" s="156"/>
      <c r="I95" s="156"/>
      <c r="J95" s="142"/>
      <c r="K95" s="145"/>
    </row>
    <row r="96" spans="2:11" ht="24" customHeight="1" thickBot="1" x14ac:dyDescent="0.3">
      <c r="B96" s="3" t="s">
        <v>38</v>
      </c>
      <c r="C96" s="4"/>
      <c r="D96" s="5"/>
      <c r="E96" s="6"/>
      <c r="F96" s="7"/>
      <c r="G96" s="7"/>
      <c r="H96" s="7"/>
      <c r="I96" s="8"/>
      <c r="J96" s="7"/>
      <c r="K96" s="7"/>
    </row>
    <row r="97" spans="2:11" ht="15.75" customHeight="1" thickBot="1" x14ac:dyDescent="0.3">
      <c r="B97" s="94" t="s">
        <v>20</v>
      </c>
      <c r="C97" s="14" t="s">
        <v>200</v>
      </c>
      <c r="D97" s="10"/>
      <c r="E97" s="9">
        <v>100</v>
      </c>
      <c r="F97" s="9">
        <v>12.8</v>
      </c>
      <c r="G97" s="9">
        <v>1.17</v>
      </c>
      <c r="H97" s="9">
        <v>8.9499999999999993</v>
      </c>
      <c r="I97" s="10">
        <v>6.67</v>
      </c>
      <c r="J97" s="9">
        <v>111.9</v>
      </c>
      <c r="K97" s="32" t="s">
        <v>104</v>
      </c>
    </row>
    <row r="98" spans="2:11" ht="15.75" customHeight="1" thickBot="1" x14ac:dyDescent="0.3">
      <c r="B98" s="95"/>
      <c r="C98" s="100" t="s">
        <v>201</v>
      </c>
      <c r="D98" s="101"/>
      <c r="E98" s="9">
        <v>200</v>
      </c>
      <c r="F98" s="9">
        <v>19.12</v>
      </c>
      <c r="G98" s="9">
        <v>7.38</v>
      </c>
      <c r="H98" s="9">
        <v>8.44</v>
      </c>
      <c r="I98" s="10">
        <v>15.68</v>
      </c>
      <c r="J98" s="9">
        <v>168.2</v>
      </c>
      <c r="K98" s="32" t="s">
        <v>101</v>
      </c>
    </row>
    <row r="99" spans="2:11" ht="15.75" customHeight="1" thickBot="1" x14ac:dyDescent="0.3">
      <c r="B99" s="95"/>
      <c r="C99" s="102" t="s">
        <v>202</v>
      </c>
      <c r="D99" s="103"/>
      <c r="E99" s="7">
        <v>200</v>
      </c>
      <c r="F99" s="6">
        <v>9.1199999999999992</v>
      </c>
      <c r="G99" s="9">
        <v>7.1</v>
      </c>
      <c r="H99" s="9">
        <v>6.56</v>
      </c>
      <c r="I99" s="9">
        <v>43.74</v>
      </c>
      <c r="J99" s="10">
        <v>262.39999999999998</v>
      </c>
      <c r="K99" s="32" t="s">
        <v>96</v>
      </c>
    </row>
    <row r="100" spans="2:11" ht="15.75" customHeight="1" thickBot="1" x14ac:dyDescent="0.3">
      <c r="B100" s="95"/>
      <c r="C100" s="102" t="s">
        <v>203</v>
      </c>
      <c r="D100" s="103"/>
      <c r="E100" s="9">
        <v>80</v>
      </c>
      <c r="F100" s="9">
        <v>51.78</v>
      </c>
      <c r="G100" s="9">
        <v>11.58</v>
      </c>
      <c r="H100" s="9">
        <v>11.7</v>
      </c>
      <c r="I100" s="10">
        <v>6.48</v>
      </c>
      <c r="J100" s="9">
        <v>177.5</v>
      </c>
      <c r="K100" s="32" t="s">
        <v>89</v>
      </c>
    </row>
    <row r="101" spans="2:11" ht="15.75" thickBot="1" x14ac:dyDescent="0.3">
      <c r="B101" s="95"/>
      <c r="C101" s="46" t="s">
        <v>204</v>
      </c>
      <c r="D101" s="47"/>
      <c r="E101" s="9">
        <v>30</v>
      </c>
      <c r="F101" s="9">
        <v>3.1</v>
      </c>
      <c r="G101" s="9">
        <v>0.89</v>
      </c>
      <c r="H101" s="9">
        <v>4.9400000000000004</v>
      </c>
      <c r="I101" s="10">
        <v>1.95</v>
      </c>
      <c r="J101" s="9">
        <v>55.8</v>
      </c>
      <c r="K101" s="32" t="s">
        <v>90</v>
      </c>
    </row>
    <row r="102" spans="2:11" ht="15.75" thickBot="1" x14ac:dyDescent="0.3">
      <c r="B102" s="95"/>
      <c r="C102" s="14" t="s">
        <v>195</v>
      </c>
      <c r="D102" s="10"/>
      <c r="E102" s="9">
        <v>200</v>
      </c>
      <c r="F102" s="9">
        <v>6.95</v>
      </c>
      <c r="G102" s="9">
        <v>0.64</v>
      </c>
      <c r="H102" s="9">
        <v>0.25</v>
      </c>
      <c r="I102" s="10">
        <v>15.15</v>
      </c>
      <c r="J102" s="9">
        <v>65.3</v>
      </c>
      <c r="K102" s="32" t="s">
        <v>67</v>
      </c>
    </row>
    <row r="103" spans="2:11" ht="15.75" thickBot="1" x14ac:dyDescent="0.3">
      <c r="B103" s="95"/>
      <c r="C103" s="14" t="s">
        <v>183</v>
      </c>
      <c r="D103" s="10"/>
      <c r="E103" s="9">
        <v>60</v>
      </c>
      <c r="F103" s="9">
        <v>4.7300000000000004</v>
      </c>
      <c r="G103" s="9">
        <v>4.5599999999999996</v>
      </c>
      <c r="H103" s="9">
        <v>0.48</v>
      </c>
      <c r="I103" s="10">
        <v>29.52</v>
      </c>
      <c r="J103" s="9">
        <v>140.6</v>
      </c>
      <c r="K103" s="32" t="s">
        <v>18</v>
      </c>
    </row>
    <row r="104" spans="2:11" ht="15.75" customHeight="1" thickBot="1" x14ac:dyDescent="0.3">
      <c r="B104" s="95"/>
      <c r="C104" s="102" t="s">
        <v>169</v>
      </c>
      <c r="D104" s="103"/>
      <c r="E104" s="9">
        <v>30</v>
      </c>
      <c r="F104" s="9">
        <v>3.47</v>
      </c>
      <c r="G104" s="9">
        <v>1.98</v>
      </c>
      <c r="H104" s="9">
        <v>0.36</v>
      </c>
      <c r="I104" s="10">
        <v>10.02</v>
      </c>
      <c r="J104" s="9">
        <v>51.2</v>
      </c>
      <c r="K104" s="32" t="s">
        <v>18</v>
      </c>
    </row>
    <row r="105" spans="2:11" ht="15.75" thickBot="1" x14ac:dyDescent="0.3">
      <c r="B105" s="127" t="s">
        <v>21</v>
      </c>
      <c r="C105" s="128"/>
      <c r="D105" s="129"/>
      <c r="E105" s="12">
        <f t="shared" ref="E105:J105" si="6">SUM(E97:E104)</f>
        <v>900</v>
      </c>
      <c r="F105" s="29">
        <f t="shared" si="6"/>
        <v>111.07</v>
      </c>
      <c r="G105" s="29">
        <f t="shared" si="6"/>
        <v>35.299999999999997</v>
      </c>
      <c r="H105" s="29">
        <f t="shared" si="6"/>
        <v>41.679999999999993</v>
      </c>
      <c r="I105" s="30">
        <f t="shared" si="6"/>
        <v>129.21</v>
      </c>
      <c r="J105" s="29">
        <f t="shared" si="6"/>
        <v>1032.8999999999999</v>
      </c>
      <c r="K105" s="51"/>
    </row>
    <row r="106" spans="2:11" ht="18.75" customHeight="1" x14ac:dyDescent="0.25">
      <c r="B106" s="49"/>
      <c r="C106" s="49"/>
      <c r="D106" s="49"/>
      <c r="E106" s="55"/>
      <c r="F106" s="55"/>
      <c r="G106" s="55"/>
      <c r="H106" s="55"/>
      <c r="I106" s="55"/>
      <c r="J106" s="55"/>
      <c r="K106" s="55"/>
    </row>
    <row r="107" spans="2:11" ht="15.75" thickBot="1" x14ac:dyDescent="0.3">
      <c r="B107" s="56"/>
      <c r="C107" s="56"/>
      <c r="D107" s="56"/>
      <c r="E107" s="55"/>
      <c r="F107" s="55"/>
      <c r="G107" s="55"/>
      <c r="H107" s="55"/>
      <c r="I107" s="55"/>
      <c r="J107" s="55"/>
      <c r="K107" s="25"/>
    </row>
    <row r="108" spans="2:11" ht="26.25" customHeight="1" thickBot="1" x14ac:dyDescent="0.3">
      <c r="B108" s="143" t="s">
        <v>5</v>
      </c>
      <c r="C108" s="149" t="s">
        <v>6</v>
      </c>
      <c r="D108" s="150"/>
      <c r="E108" s="143" t="s">
        <v>7</v>
      </c>
      <c r="F108" s="143" t="s">
        <v>8</v>
      </c>
      <c r="G108" s="146" t="s">
        <v>9</v>
      </c>
      <c r="H108" s="147"/>
      <c r="I108" s="148"/>
      <c r="J108" s="140" t="s">
        <v>10</v>
      </c>
      <c r="K108" s="143" t="s">
        <v>11</v>
      </c>
    </row>
    <row r="109" spans="2:11" ht="27" customHeight="1" x14ac:dyDescent="0.25">
      <c r="B109" s="144"/>
      <c r="C109" s="151"/>
      <c r="D109" s="152"/>
      <c r="E109" s="144"/>
      <c r="F109" s="144"/>
      <c r="G109" s="155" t="s">
        <v>12</v>
      </c>
      <c r="H109" s="155" t="s">
        <v>13</v>
      </c>
      <c r="I109" s="155" t="s">
        <v>14</v>
      </c>
      <c r="J109" s="141"/>
      <c r="K109" s="144"/>
    </row>
    <row r="110" spans="2:11" ht="15.75" thickBot="1" x14ac:dyDescent="0.3">
      <c r="B110" s="145"/>
      <c r="C110" s="153"/>
      <c r="D110" s="154"/>
      <c r="E110" s="145"/>
      <c r="F110" s="145"/>
      <c r="G110" s="156"/>
      <c r="H110" s="156"/>
      <c r="I110" s="156"/>
      <c r="J110" s="142"/>
      <c r="K110" s="145"/>
    </row>
    <row r="111" spans="2:11" ht="28.5" customHeight="1" thickBot="1" x14ac:dyDescent="0.3">
      <c r="B111" s="3" t="s">
        <v>39</v>
      </c>
      <c r="C111" s="4"/>
      <c r="D111" s="5"/>
      <c r="E111" s="6"/>
      <c r="F111" s="9"/>
      <c r="G111" s="9"/>
      <c r="H111" s="9"/>
      <c r="I111" s="10"/>
      <c r="J111" s="9"/>
      <c r="K111" s="9"/>
    </row>
    <row r="112" spans="2:11" ht="15.75" customHeight="1" thickBot="1" x14ac:dyDescent="0.3">
      <c r="B112" s="94" t="s">
        <v>20</v>
      </c>
      <c r="C112" s="96" t="s">
        <v>184</v>
      </c>
      <c r="D112" s="97"/>
      <c r="E112" s="6">
        <v>80</v>
      </c>
      <c r="F112" s="9">
        <v>9.6300000000000008</v>
      </c>
      <c r="G112" s="9">
        <v>1.34</v>
      </c>
      <c r="H112" s="9">
        <v>4.4800000000000004</v>
      </c>
      <c r="I112" s="10">
        <v>7.61</v>
      </c>
      <c r="J112" s="9">
        <v>76.099999999999994</v>
      </c>
      <c r="K112" s="32" t="s">
        <v>58</v>
      </c>
    </row>
    <row r="113" spans="2:11" ht="15.75" customHeight="1" thickBot="1" x14ac:dyDescent="0.3">
      <c r="B113" s="95"/>
      <c r="C113" s="100" t="s">
        <v>185</v>
      </c>
      <c r="D113" s="101"/>
      <c r="E113" s="9">
        <v>200</v>
      </c>
      <c r="F113" s="9">
        <v>19.37</v>
      </c>
      <c r="G113" s="9">
        <v>6.7</v>
      </c>
      <c r="H113" s="9">
        <v>4.58</v>
      </c>
      <c r="I113" s="10">
        <v>16.28</v>
      </c>
      <c r="J113" s="9">
        <v>133</v>
      </c>
      <c r="K113" s="32" t="s">
        <v>88</v>
      </c>
    </row>
    <row r="114" spans="2:11" ht="15.75" customHeight="1" thickBot="1" x14ac:dyDescent="0.3">
      <c r="B114" s="95"/>
      <c r="C114" s="96" t="s">
        <v>206</v>
      </c>
      <c r="D114" s="97"/>
      <c r="E114" s="9">
        <v>100</v>
      </c>
      <c r="F114" s="9">
        <v>39.68</v>
      </c>
      <c r="G114" s="9">
        <v>14.12</v>
      </c>
      <c r="H114" s="9">
        <v>5.78</v>
      </c>
      <c r="I114" s="10">
        <v>4.46</v>
      </c>
      <c r="J114" s="9">
        <v>126.4</v>
      </c>
      <c r="K114" s="32" t="s">
        <v>70</v>
      </c>
    </row>
    <row r="115" spans="2:11" ht="15.75" customHeight="1" thickBot="1" x14ac:dyDescent="0.3">
      <c r="B115" s="95"/>
      <c r="C115" s="157" t="s">
        <v>207</v>
      </c>
      <c r="D115" s="158"/>
      <c r="E115" s="9">
        <v>180</v>
      </c>
      <c r="F115" s="9">
        <v>12.21</v>
      </c>
      <c r="G115" s="9">
        <v>3.69</v>
      </c>
      <c r="H115" s="9">
        <v>6.37</v>
      </c>
      <c r="I115" s="10">
        <v>23.79</v>
      </c>
      <c r="J115" s="9">
        <v>167.3</v>
      </c>
      <c r="K115" s="32" t="s">
        <v>84</v>
      </c>
    </row>
    <row r="116" spans="2:11" ht="16.5" customHeight="1" thickBot="1" x14ac:dyDescent="0.3">
      <c r="B116" s="95"/>
      <c r="C116" s="102" t="s">
        <v>208</v>
      </c>
      <c r="D116" s="103"/>
      <c r="E116" s="9">
        <v>200</v>
      </c>
      <c r="F116" s="9">
        <v>8.6999999999999993</v>
      </c>
      <c r="G116" s="9">
        <v>0.98</v>
      </c>
      <c r="H116" s="9">
        <v>0.05</v>
      </c>
      <c r="I116" s="10">
        <v>15.64</v>
      </c>
      <c r="J116" s="9">
        <v>66.900000000000006</v>
      </c>
      <c r="K116" s="32" t="s">
        <v>103</v>
      </c>
    </row>
    <row r="117" spans="2:11" ht="15.75" customHeight="1" thickBot="1" x14ac:dyDescent="0.3">
      <c r="B117" s="95"/>
      <c r="C117" s="14" t="s">
        <v>183</v>
      </c>
      <c r="D117" s="10"/>
      <c r="E117" s="9">
        <v>60</v>
      </c>
      <c r="F117" s="9">
        <v>4.7300000000000004</v>
      </c>
      <c r="G117" s="9">
        <v>4.5599999999999996</v>
      </c>
      <c r="H117" s="9">
        <v>0.48</v>
      </c>
      <c r="I117" s="10">
        <v>29.52</v>
      </c>
      <c r="J117" s="9">
        <v>140.6</v>
      </c>
      <c r="K117" s="32" t="s">
        <v>18</v>
      </c>
    </row>
    <row r="118" spans="2:11" ht="15.75" thickBot="1" x14ac:dyDescent="0.3">
      <c r="B118" s="95"/>
      <c r="C118" s="102" t="s">
        <v>169</v>
      </c>
      <c r="D118" s="103"/>
      <c r="E118" s="9">
        <v>30</v>
      </c>
      <c r="F118" s="9">
        <v>3.47</v>
      </c>
      <c r="G118" s="9">
        <v>1.98</v>
      </c>
      <c r="H118" s="9">
        <v>0.36</v>
      </c>
      <c r="I118" s="10">
        <v>10.02</v>
      </c>
      <c r="J118" s="9">
        <v>51.2</v>
      </c>
      <c r="K118" s="32" t="s">
        <v>18</v>
      </c>
    </row>
    <row r="119" spans="2:11" ht="20.25" customHeight="1" thickBot="1" x14ac:dyDescent="0.3">
      <c r="B119" s="127" t="s">
        <v>21</v>
      </c>
      <c r="C119" s="128"/>
      <c r="D119" s="129"/>
      <c r="E119" s="12">
        <f t="shared" ref="E119:J119" si="7">SUM(E112:E118)</f>
        <v>850</v>
      </c>
      <c r="F119" s="12">
        <f t="shared" si="7"/>
        <v>97.79000000000002</v>
      </c>
      <c r="G119" s="12">
        <f t="shared" si="7"/>
        <v>33.369999999999997</v>
      </c>
      <c r="H119" s="12">
        <f t="shared" si="7"/>
        <v>22.1</v>
      </c>
      <c r="I119" s="12">
        <f t="shared" si="7"/>
        <v>107.32</v>
      </c>
      <c r="J119" s="12">
        <f t="shared" si="7"/>
        <v>761.50000000000011</v>
      </c>
      <c r="K119" s="12"/>
    </row>
    <row r="120" spans="2:11" x14ac:dyDescent="0.25">
      <c r="B120" s="49"/>
      <c r="C120" s="49"/>
      <c r="D120" s="49"/>
      <c r="E120" s="55"/>
      <c r="F120" s="55"/>
      <c r="G120" s="55"/>
      <c r="H120" s="55"/>
      <c r="I120" s="55"/>
      <c r="J120" s="55"/>
      <c r="K120" s="55"/>
    </row>
    <row r="121" spans="2:11" ht="14.25" customHeight="1" thickBot="1" x14ac:dyDescent="0.3">
      <c r="B121" s="56"/>
      <c r="C121" s="56"/>
      <c r="D121" s="56"/>
      <c r="E121" s="55"/>
      <c r="F121" s="55"/>
      <c r="G121" s="55"/>
      <c r="H121" s="55"/>
      <c r="I121" s="55"/>
      <c r="J121" s="55"/>
      <c r="K121" s="25"/>
    </row>
    <row r="122" spans="2:11" ht="15.75" customHeight="1" thickBot="1" x14ac:dyDescent="0.3">
      <c r="B122" s="143" t="s">
        <v>5</v>
      </c>
      <c r="C122" s="149" t="s">
        <v>6</v>
      </c>
      <c r="D122" s="150"/>
      <c r="E122" s="143" t="s">
        <v>7</v>
      </c>
      <c r="F122" s="143" t="s">
        <v>8</v>
      </c>
      <c r="G122" s="146" t="s">
        <v>9</v>
      </c>
      <c r="H122" s="147"/>
      <c r="I122" s="148"/>
      <c r="J122" s="140" t="s">
        <v>10</v>
      </c>
      <c r="K122" s="143" t="s">
        <v>11</v>
      </c>
    </row>
    <row r="123" spans="2:11" ht="15.75" customHeight="1" x14ac:dyDescent="0.25">
      <c r="B123" s="144"/>
      <c r="C123" s="151"/>
      <c r="D123" s="152"/>
      <c r="E123" s="144"/>
      <c r="F123" s="144"/>
      <c r="G123" s="155" t="s">
        <v>12</v>
      </c>
      <c r="H123" s="155" t="s">
        <v>13</v>
      </c>
      <c r="I123" s="155" t="s">
        <v>14</v>
      </c>
      <c r="J123" s="141"/>
      <c r="K123" s="144"/>
    </row>
    <row r="124" spans="2:11" ht="15.75" thickBot="1" x14ac:dyDescent="0.3">
      <c r="B124" s="145"/>
      <c r="C124" s="153"/>
      <c r="D124" s="154"/>
      <c r="E124" s="145"/>
      <c r="F124" s="145"/>
      <c r="G124" s="156"/>
      <c r="H124" s="156"/>
      <c r="I124" s="156"/>
      <c r="J124" s="142"/>
      <c r="K124" s="145"/>
    </row>
    <row r="125" spans="2:11" ht="26.25" thickBot="1" x14ac:dyDescent="0.3">
      <c r="B125" s="3" t="s">
        <v>42</v>
      </c>
      <c r="C125" s="4"/>
      <c r="D125" s="5"/>
      <c r="E125" s="6"/>
      <c r="F125" s="7"/>
      <c r="G125" s="7"/>
      <c r="H125" s="7"/>
      <c r="I125" s="8"/>
      <c r="J125" s="7"/>
      <c r="K125" s="11"/>
    </row>
    <row r="126" spans="2:11" ht="15.75" thickBot="1" x14ac:dyDescent="0.3">
      <c r="B126" s="94" t="s">
        <v>20</v>
      </c>
      <c r="C126" s="102" t="s">
        <v>188</v>
      </c>
      <c r="D126" s="103"/>
      <c r="E126" s="9">
        <v>60</v>
      </c>
      <c r="F126" s="9">
        <v>17.399999999999999</v>
      </c>
      <c r="G126" s="9">
        <v>0.66</v>
      </c>
      <c r="H126" s="9">
        <v>0.12</v>
      </c>
      <c r="I126" s="10">
        <v>2.2799999999999998</v>
      </c>
      <c r="J126" s="9">
        <v>12.8</v>
      </c>
      <c r="K126" s="32" t="s">
        <v>107</v>
      </c>
    </row>
    <row r="127" spans="2:11" ht="15.75" customHeight="1" thickBot="1" x14ac:dyDescent="0.3">
      <c r="B127" s="95"/>
      <c r="C127" s="100" t="s">
        <v>209</v>
      </c>
      <c r="D127" s="101"/>
      <c r="E127" s="9">
        <v>200</v>
      </c>
      <c r="F127" s="9">
        <v>19.27</v>
      </c>
      <c r="G127" s="9">
        <v>1.79</v>
      </c>
      <c r="H127" s="9">
        <v>4.25</v>
      </c>
      <c r="I127" s="10">
        <v>10.69</v>
      </c>
      <c r="J127" s="9">
        <v>88.3</v>
      </c>
      <c r="K127" s="32" t="s">
        <v>102</v>
      </c>
    </row>
    <row r="128" spans="2:11" ht="15.75" thickBot="1" x14ac:dyDescent="0.3">
      <c r="B128" s="95"/>
      <c r="C128" s="102" t="s">
        <v>210</v>
      </c>
      <c r="D128" s="103"/>
      <c r="E128" s="7">
        <v>200</v>
      </c>
      <c r="F128" s="9">
        <v>65.150000000000006</v>
      </c>
      <c r="G128" s="9">
        <v>25.32</v>
      </c>
      <c r="H128" s="9">
        <v>34.729999999999997</v>
      </c>
      <c r="I128" s="10">
        <v>58.58</v>
      </c>
      <c r="J128" s="9">
        <v>498.3</v>
      </c>
      <c r="K128" s="32" t="s">
        <v>94</v>
      </c>
    </row>
    <row r="129" spans="2:16" ht="15.75" thickBot="1" x14ac:dyDescent="0.3">
      <c r="B129" s="95"/>
      <c r="C129" s="102" t="s">
        <v>211</v>
      </c>
      <c r="D129" s="103"/>
      <c r="E129" s="9">
        <v>200</v>
      </c>
      <c r="F129" s="9">
        <v>6.49</v>
      </c>
      <c r="G129" s="9">
        <v>0.15</v>
      </c>
      <c r="H129" s="9">
        <v>0.14000000000000001</v>
      </c>
      <c r="I129" s="10">
        <v>9.93</v>
      </c>
      <c r="J129" s="9">
        <v>41.5</v>
      </c>
      <c r="K129" s="32" t="s">
        <v>111</v>
      </c>
    </row>
    <row r="130" spans="2:16" ht="15.75" customHeight="1" thickBot="1" x14ac:dyDescent="0.3">
      <c r="B130" s="95"/>
      <c r="C130" s="14" t="s">
        <v>183</v>
      </c>
      <c r="D130" s="10"/>
      <c r="E130" s="9">
        <v>60</v>
      </c>
      <c r="F130" s="9">
        <v>4.7300000000000004</v>
      </c>
      <c r="G130" s="9">
        <v>4.5599999999999996</v>
      </c>
      <c r="H130" s="9">
        <v>0.48</v>
      </c>
      <c r="I130" s="10">
        <v>29.52</v>
      </c>
      <c r="J130" s="9">
        <v>140.6</v>
      </c>
      <c r="K130" s="32" t="s">
        <v>18</v>
      </c>
    </row>
    <row r="131" spans="2:16" ht="15.75" thickBot="1" x14ac:dyDescent="0.3">
      <c r="B131" s="95"/>
      <c r="C131" s="102" t="s">
        <v>169</v>
      </c>
      <c r="D131" s="103"/>
      <c r="E131" s="9">
        <v>30</v>
      </c>
      <c r="F131" s="9">
        <v>3.47</v>
      </c>
      <c r="G131" s="9">
        <v>1.98</v>
      </c>
      <c r="H131" s="9">
        <v>0.36</v>
      </c>
      <c r="I131" s="10">
        <v>10.02</v>
      </c>
      <c r="J131" s="9">
        <v>51.2</v>
      </c>
      <c r="K131" s="32" t="s">
        <v>18</v>
      </c>
    </row>
    <row r="132" spans="2:16" ht="19.5" customHeight="1" thickBot="1" x14ac:dyDescent="0.3">
      <c r="B132" s="121" t="s">
        <v>21</v>
      </c>
      <c r="C132" s="122"/>
      <c r="D132" s="123"/>
      <c r="E132" s="16">
        <f t="shared" ref="E132:J132" si="8">SUM(E126:E131)</f>
        <v>750</v>
      </c>
      <c r="F132" s="17">
        <f t="shared" si="8"/>
        <v>116.51</v>
      </c>
      <c r="G132" s="17">
        <f t="shared" si="8"/>
        <v>34.459999999999994</v>
      </c>
      <c r="H132" s="17">
        <f t="shared" si="8"/>
        <v>40.079999999999991</v>
      </c>
      <c r="I132" s="18">
        <f t="shared" si="8"/>
        <v>121.01999999999998</v>
      </c>
      <c r="J132" s="17">
        <f t="shared" si="8"/>
        <v>832.7</v>
      </c>
      <c r="K132" s="35"/>
    </row>
    <row r="133" spans="2:16" x14ac:dyDescent="0.25">
      <c r="B133" s="31"/>
      <c r="C133" s="31"/>
      <c r="D133" s="31"/>
      <c r="E133" s="4"/>
      <c r="F133" s="4"/>
      <c r="G133" s="4"/>
      <c r="H133" s="4"/>
      <c r="I133" s="4"/>
      <c r="J133" s="4"/>
      <c r="K133" s="24"/>
    </row>
    <row r="134" spans="2:16" ht="28.5" customHeight="1" thickBot="1" x14ac:dyDescent="0.3">
      <c r="B134" s="56"/>
      <c r="C134" s="56"/>
      <c r="D134" s="56"/>
      <c r="E134" s="55"/>
      <c r="F134" s="55"/>
      <c r="G134" s="55"/>
      <c r="H134" s="55"/>
      <c r="I134" s="55"/>
      <c r="J134" s="55"/>
      <c r="K134" s="25"/>
    </row>
    <row r="135" spans="2:16" ht="15.75" customHeight="1" thickBot="1" x14ac:dyDescent="0.3">
      <c r="B135" s="143" t="s">
        <v>5</v>
      </c>
      <c r="C135" s="149" t="s">
        <v>6</v>
      </c>
      <c r="D135" s="150"/>
      <c r="E135" s="143" t="s">
        <v>7</v>
      </c>
      <c r="F135" s="143" t="s">
        <v>8</v>
      </c>
      <c r="G135" s="146" t="s">
        <v>9</v>
      </c>
      <c r="H135" s="147"/>
      <c r="I135" s="148"/>
      <c r="J135" s="140" t="s">
        <v>10</v>
      </c>
      <c r="K135" s="143" t="s">
        <v>11</v>
      </c>
      <c r="N135" s="33"/>
      <c r="O135" s="43"/>
      <c r="P135" s="33"/>
    </row>
    <row r="136" spans="2:16" x14ac:dyDescent="0.25">
      <c r="B136" s="144"/>
      <c r="C136" s="151"/>
      <c r="D136" s="152"/>
      <c r="E136" s="144"/>
      <c r="F136" s="144"/>
      <c r="G136" s="155" t="s">
        <v>12</v>
      </c>
      <c r="H136" s="155" t="s">
        <v>13</v>
      </c>
      <c r="I136" s="155" t="s">
        <v>14</v>
      </c>
      <c r="J136" s="141"/>
      <c r="K136" s="144"/>
    </row>
    <row r="137" spans="2:16" ht="15.75" thickBot="1" x14ac:dyDescent="0.3">
      <c r="B137" s="145"/>
      <c r="C137" s="153"/>
      <c r="D137" s="154"/>
      <c r="E137" s="145"/>
      <c r="F137" s="145"/>
      <c r="G137" s="156"/>
      <c r="H137" s="156"/>
      <c r="I137" s="156"/>
      <c r="J137" s="142"/>
      <c r="K137" s="145"/>
    </row>
    <row r="138" spans="2:16" ht="25.5" customHeight="1" thickBot="1" x14ac:dyDescent="0.3">
      <c r="B138" s="3" t="s">
        <v>44</v>
      </c>
      <c r="C138" s="4"/>
      <c r="D138" s="5"/>
      <c r="E138" s="6"/>
      <c r="F138" s="7"/>
      <c r="G138" s="7"/>
      <c r="H138" s="7"/>
      <c r="I138" s="8"/>
      <c r="J138" s="7"/>
      <c r="K138" s="7"/>
    </row>
    <row r="139" spans="2:16" ht="15.75" customHeight="1" thickBot="1" x14ac:dyDescent="0.3">
      <c r="B139" s="94" t="s">
        <v>20</v>
      </c>
      <c r="C139" s="96" t="s">
        <v>193</v>
      </c>
      <c r="D139" s="97"/>
      <c r="E139" s="6">
        <v>80</v>
      </c>
      <c r="F139" s="9">
        <v>8.06</v>
      </c>
      <c r="G139" s="9">
        <v>1.69</v>
      </c>
      <c r="H139" s="9">
        <v>5.71</v>
      </c>
      <c r="I139" s="10">
        <v>8.1199999999999992</v>
      </c>
      <c r="J139" s="9">
        <v>90.6</v>
      </c>
      <c r="K139" s="32" t="s">
        <v>214</v>
      </c>
    </row>
    <row r="140" spans="2:16" ht="26.25" customHeight="1" thickBot="1" x14ac:dyDescent="0.3">
      <c r="B140" s="95"/>
      <c r="C140" s="100" t="s">
        <v>194</v>
      </c>
      <c r="D140" s="101"/>
      <c r="E140" s="9">
        <v>200</v>
      </c>
      <c r="F140" s="9">
        <v>19.73</v>
      </c>
      <c r="G140" s="9">
        <v>4.96</v>
      </c>
      <c r="H140" s="9">
        <v>5.69</v>
      </c>
      <c r="I140" s="10">
        <v>8.1</v>
      </c>
      <c r="J140" s="9">
        <v>103.4</v>
      </c>
      <c r="K140" s="32" t="s">
        <v>93</v>
      </c>
    </row>
    <row r="141" spans="2:16" ht="15.75" customHeight="1" thickBot="1" x14ac:dyDescent="0.3">
      <c r="B141" s="95"/>
      <c r="C141" s="102" t="s">
        <v>212</v>
      </c>
      <c r="D141" s="103"/>
      <c r="E141" s="5">
        <v>200</v>
      </c>
      <c r="F141" s="6">
        <v>9.1199999999999992</v>
      </c>
      <c r="G141" s="9">
        <v>7.1</v>
      </c>
      <c r="H141" s="9">
        <v>6.56</v>
      </c>
      <c r="I141" s="9">
        <v>43.74</v>
      </c>
      <c r="J141" s="10">
        <v>262.39999999999998</v>
      </c>
      <c r="K141" s="32" t="s">
        <v>96</v>
      </c>
    </row>
    <row r="142" spans="2:16" ht="15.75" customHeight="1" thickBot="1" x14ac:dyDescent="0.3">
      <c r="B142" s="95"/>
      <c r="C142" s="102"/>
      <c r="D142" s="103"/>
      <c r="E142" s="9"/>
      <c r="F142" s="9"/>
      <c r="G142" s="9"/>
      <c r="H142" s="9"/>
      <c r="I142" s="10"/>
      <c r="J142" s="9"/>
      <c r="K142" s="32"/>
    </row>
    <row r="143" spans="2:16" ht="15.75" customHeight="1" thickBot="1" x14ac:dyDescent="0.3">
      <c r="B143" s="95"/>
      <c r="C143" s="102" t="s">
        <v>213</v>
      </c>
      <c r="D143" s="103"/>
      <c r="E143" s="5">
        <v>100</v>
      </c>
      <c r="F143" s="6">
        <v>45.4</v>
      </c>
      <c r="G143" s="9">
        <v>16.739999999999998</v>
      </c>
      <c r="H143" s="9">
        <v>15.88</v>
      </c>
      <c r="I143" s="10">
        <v>6.66</v>
      </c>
      <c r="J143" s="10">
        <v>236.6</v>
      </c>
      <c r="K143" s="32" t="s">
        <v>132</v>
      </c>
    </row>
    <row r="144" spans="2:16" ht="15.75" thickBot="1" x14ac:dyDescent="0.3">
      <c r="B144" s="95"/>
      <c r="C144" s="14" t="s">
        <v>182</v>
      </c>
      <c r="D144" s="10"/>
      <c r="E144" s="9">
        <v>200</v>
      </c>
      <c r="F144" s="9">
        <v>6.84</v>
      </c>
      <c r="G144" s="9">
        <v>0.38</v>
      </c>
      <c r="H144" s="9">
        <v>0</v>
      </c>
      <c r="I144" s="10">
        <v>19.82</v>
      </c>
      <c r="J144" s="9">
        <v>80.8</v>
      </c>
      <c r="K144" s="32" t="s">
        <v>91</v>
      </c>
    </row>
    <row r="145" spans="2:11" ht="15.75" thickBot="1" x14ac:dyDescent="0.3">
      <c r="B145" s="95"/>
      <c r="C145" s="14" t="s">
        <v>183</v>
      </c>
      <c r="D145" s="10"/>
      <c r="E145" s="9">
        <v>60</v>
      </c>
      <c r="F145" s="9">
        <v>4.7300000000000004</v>
      </c>
      <c r="G145" s="9">
        <v>4.5599999999999996</v>
      </c>
      <c r="H145" s="9">
        <v>0.48</v>
      </c>
      <c r="I145" s="10">
        <v>29.52</v>
      </c>
      <c r="J145" s="9">
        <v>140.6</v>
      </c>
      <c r="K145" s="32" t="s">
        <v>18</v>
      </c>
    </row>
    <row r="146" spans="2:11" ht="15.75" thickBot="1" x14ac:dyDescent="0.3">
      <c r="B146" s="95"/>
      <c r="C146" s="102" t="s">
        <v>169</v>
      </c>
      <c r="D146" s="103"/>
      <c r="E146" s="9">
        <v>30</v>
      </c>
      <c r="F146" s="9">
        <v>3.47</v>
      </c>
      <c r="G146" s="9">
        <v>1.98</v>
      </c>
      <c r="H146" s="9">
        <v>0.36</v>
      </c>
      <c r="I146" s="10">
        <v>10.02</v>
      </c>
      <c r="J146" s="9">
        <v>51.2</v>
      </c>
      <c r="K146" s="32" t="s">
        <v>18</v>
      </c>
    </row>
    <row r="147" spans="2:11" ht="15.75" customHeight="1" thickBot="1" x14ac:dyDescent="0.3">
      <c r="B147" s="127" t="s">
        <v>21</v>
      </c>
      <c r="C147" s="128"/>
      <c r="D147" s="129"/>
      <c r="E147" s="12">
        <f t="shared" ref="E147:J147" si="9">SUM(E139:E146)</f>
        <v>870</v>
      </c>
      <c r="F147" s="12">
        <f t="shared" si="9"/>
        <v>97.350000000000009</v>
      </c>
      <c r="G147" s="12">
        <f t="shared" si="9"/>
        <v>37.409999999999997</v>
      </c>
      <c r="H147" s="12">
        <f t="shared" si="9"/>
        <v>34.68</v>
      </c>
      <c r="I147" s="13">
        <f t="shared" si="9"/>
        <v>125.97999999999999</v>
      </c>
      <c r="J147" s="12">
        <f t="shared" si="9"/>
        <v>965.6</v>
      </c>
      <c r="K147" s="38"/>
    </row>
    <row r="148" spans="2:11" ht="15" customHeight="1" x14ac:dyDescent="0.25">
      <c r="B148" s="49"/>
      <c r="C148" s="49"/>
      <c r="D148" s="49"/>
      <c r="E148" s="55"/>
      <c r="F148" s="55"/>
      <c r="G148" s="55"/>
      <c r="H148" s="55"/>
      <c r="I148" s="55"/>
      <c r="J148" s="55"/>
      <c r="K148" s="55"/>
    </row>
    <row r="149" spans="2:11" ht="15.75" customHeight="1" x14ac:dyDescent="0.25">
      <c r="B149" s="56"/>
      <c r="C149" s="56"/>
      <c r="D149" s="56"/>
      <c r="E149" s="55"/>
      <c r="F149" s="55"/>
      <c r="G149" s="55"/>
      <c r="H149" s="55"/>
      <c r="I149" s="55"/>
      <c r="J149" s="55"/>
      <c r="K149" s="25"/>
    </row>
    <row r="150" spans="2:11" ht="15.75" customHeight="1" thickBot="1" x14ac:dyDescent="0.3">
      <c r="B150" s="27"/>
      <c r="C150" s="27"/>
      <c r="D150" s="27"/>
      <c r="E150" s="28"/>
      <c r="F150" s="28"/>
      <c r="G150" s="55"/>
      <c r="H150" s="55"/>
      <c r="I150" s="55"/>
      <c r="J150" s="55"/>
      <c r="K150" s="25"/>
    </row>
    <row r="151" spans="2:11" ht="15.75" thickBot="1" x14ac:dyDescent="0.3">
      <c r="B151" s="73" t="s">
        <v>47</v>
      </c>
      <c r="C151" s="74"/>
      <c r="D151" s="74"/>
      <c r="E151" s="74"/>
      <c r="F151" s="75"/>
      <c r="G151" s="82" t="s">
        <v>9</v>
      </c>
      <c r="H151" s="83"/>
      <c r="I151" s="84"/>
      <c r="J151" s="85" t="s">
        <v>10</v>
      </c>
      <c r="K151" s="25"/>
    </row>
    <row r="152" spans="2:11" x14ac:dyDescent="0.25">
      <c r="B152" s="76"/>
      <c r="C152" s="139"/>
      <c r="D152" s="139"/>
      <c r="E152" s="139"/>
      <c r="F152" s="78"/>
      <c r="G152" s="88" t="s">
        <v>12</v>
      </c>
      <c r="H152" s="88" t="s">
        <v>13</v>
      </c>
      <c r="I152" s="88" t="s">
        <v>14</v>
      </c>
      <c r="J152" s="86"/>
      <c r="K152" s="25"/>
    </row>
    <row r="153" spans="2:11" ht="15.75" thickBot="1" x14ac:dyDescent="0.3">
      <c r="B153" s="76"/>
      <c r="C153" s="139"/>
      <c r="D153" s="139"/>
      <c r="E153" s="139"/>
      <c r="F153" s="78"/>
      <c r="G153" s="89"/>
      <c r="H153" s="89"/>
      <c r="I153" s="89"/>
      <c r="J153" s="87"/>
    </row>
    <row r="154" spans="2:11" ht="15.75" thickBot="1" x14ac:dyDescent="0.3">
      <c r="B154" s="79"/>
      <c r="C154" s="80"/>
      <c r="D154" s="80"/>
      <c r="E154" s="80"/>
      <c r="F154" s="81"/>
      <c r="G154" s="12">
        <f>SUM(G147+G132+G119+G105+G90+G77+G62+G50+G35+G21)</f>
        <v>362.53999999999996</v>
      </c>
      <c r="H154" s="12">
        <f>SUM(H147+H119+H105+H90+H77+H62+H50+H35+H21)</f>
        <v>270.5</v>
      </c>
      <c r="I154" s="13">
        <f>SUM(I147+I132+I119+I105+I90+I77+I62+I50+I35+I21)</f>
        <v>1172.6299999999999</v>
      </c>
      <c r="J154" s="12">
        <f>SUM(J147+J132+J119+J105+J90+J77+J62+J50+J35+J21)</f>
        <v>8828.0300000000007</v>
      </c>
      <c r="K154" s="55"/>
    </row>
  </sheetData>
  <mergeCells count="181">
    <mergeCell ref="B147:D147"/>
    <mergeCell ref="C29:D29"/>
    <mergeCell ref="C57:D57"/>
    <mergeCell ref="C69:D69"/>
    <mergeCell ref="B119:D119"/>
    <mergeCell ref="B122:B124"/>
    <mergeCell ref="C122:D124"/>
    <mergeCell ref="E122:E124"/>
    <mergeCell ref="B50:D50"/>
    <mergeCell ref="C56:D56"/>
    <mergeCell ref="B52:B54"/>
    <mergeCell ref="C52:D54"/>
    <mergeCell ref="E52:E54"/>
    <mergeCell ref="B42:B49"/>
    <mergeCell ref="C42:D42"/>
    <mergeCell ref="C43:D43"/>
    <mergeCell ref="C44:D44"/>
    <mergeCell ref="B84:B89"/>
    <mergeCell ref="C86:D86"/>
    <mergeCell ref="C89:D89"/>
    <mergeCell ref="B56:B61"/>
    <mergeCell ref="C58:D58"/>
    <mergeCell ref="B62:D62"/>
    <mergeCell ref="K122:K124"/>
    <mergeCell ref="G123:G124"/>
    <mergeCell ref="H123:H124"/>
    <mergeCell ref="B90:D90"/>
    <mergeCell ref="B97:B104"/>
    <mergeCell ref="C98:D98"/>
    <mergeCell ref="C99:D99"/>
    <mergeCell ref="C100:D100"/>
    <mergeCell ref="C104:D104"/>
    <mergeCell ref="B105:D105"/>
    <mergeCell ref="B108:B110"/>
    <mergeCell ref="C108:D110"/>
    <mergeCell ref="J65:J67"/>
    <mergeCell ref="K65:K67"/>
    <mergeCell ref="B69:B76"/>
    <mergeCell ref="C73:D73"/>
    <mergeCell ref="C74:D74"/>
    <mergeCell ref="C76:D76"/>
    <mergeCell ref="B77:D77"/>
    <mergeCell ref="B80:B82"/>
    <mergeCell ref="C80:D82"/>
    <mergeCell ref="E80:E82"/>
    <mergeCell ref="F80:F82"/>
    <mergeCell ref="B65:B67"/>
    <mergeCell ref="C65:D67"/>
    <mergeCell ref="E65:E67"/>
    <mergeCell ref="F65:F67"/>
    <mergeCell ref="G65:I65"/>
    <mergeCell ref="G66:G67"/>
    <mergeCell ref="H66:H67"/>
    <mergeCell ref="I66:I67"/>
    <mergeCell ref="C70:D70"/>
    <mergeCell ref="G80:I80"/>
    <mergeCell ref="J80:J82"/>
    <mergeCell ref="K80:K82"/>
    <mergeCell ref="G81:G82"/>
    <mergeCell ref="F52:F54"/>
    <mergeCell ref="G52:I52"/>
    <mergeCell ref="J52:J54"/>
    <mergeCell ref="K52:K54"/>
    <mergeCell ref="G53:G54"/>
    <mergeCell ref="H53:H54"/>
    <mergeCell ref="G38:I38"/>
    <mergeCell ref="J38:J40"/>
    <mergeCell ref="K38:K40"/>
    <mergeCell ref="G39:G40"/>
    <mergeCell ref="H39:H40"/>
    <mergeCell ref="I39:I40"/>
    <mergeCell ref="I53:I54"/>
    <mergeCell ref="C28:D28"/>
    <mergeCell ref="C31:D31"/>
    <mergeCell ref="B28:B34"/>
    <mergeCell ref="C32:D32"/>
    <mergeCell ref="B35:D35"/>
    <mergeCell ref="B38:B40"/>
    <mergeCell ref="C38:D40"/>
    <mergeCell ref="E38:E40"/>
    <mergeCell ref="F38:F40"/>
    <mergeCell ref="J11:J13"/>
    <mergeCell ref="K11:K13"/>
    <mergeCell ref="G12:G13"/>
    <mergeCell ref="H12:H13"/>
    <mergeCell ref="I12:I13"/>
    <mergeCell ref="C15:D15"/>
    <mergeCell ref="C16:D16"/>
    <mergeCell ref="C17:D17"/>
    <mergeCell ref="J24:J26"/>
    <mergeCell ref="K24:K26"/>
    <mergeCell ref="C5:D5"/>
    <mergeCell ref="B15:B20"/>
    <mergeCell ref="B21:D21"/>
    <mergeCell ref="B24:B26"/>
    <mergeCell ref="C24:D26"/>
    <mergeCell ref="E24:E26"/>
    <mergeCell ref="F24:F26"/>
    <mergeCell ref="G24:I24"/>
    <mergeCell ref="G25:G26"/>
    <mergeCell ref="H25:H26"/>
    <mergeCell ref="I25:I26"/>
    <mergeCell ref="B8:G8"/>
    <mergeCell ref="B9:H9"/>
    <mergeCell ref="B10:C10"/>
    <mergeCell ref="B11:B13"/>
    <mergeCell ref="C11:D13"/>
    <mergeCell ref="E11:E13"/>
    <mergeCell ref="F11:F13"/>
    <mergeCell ref="G11:I11"/>
    <mergeCell ref="H81:H82"/>
    <mergeCell ref="I81:I82"/>
    <mergeCell ref="K108:K110"/>
    <mergeCell ref="G109:G110"/>
    <mergeCell ref="H109:H110"/>
    <mergeCell ref="I109:I110"/>
    <mergeCell ref="B112:B118"/>
    <mergeCell ref="C112:D112"/>
    <mergeCell ref="C113:D113"/>
    <mergeCell ref="C114:D114"/>
    <mergeCell ref="C118:D118"/>
    <mergeCell ref="E108:E110"/>
    <mergeCell ref="C115:D115"/>
    <mergeCell ref="C116:D116"/>
    <mergeCell ref="C84:D84"/>
    <mergeCell ref="C85:D85"/>
    <mergeCell ref="F93:F95"/>
    <mergeCell ref="G93:I93"/>
    <mergeCell ref="J93:J95"/>
    <mergeCell ref="K93:K95"/>
    <mergeCell ref="G94:G95"/>
    <mergeCell ref="H94:H95"/>
    <mergeCell ref="I94:I95"/>
    <mergeCell ref="K135:K137"/>
    <mergeCell ref="G136:G137"/>
    <mergeCell ref="H136:H137"/>
    <mergeCell ref="I136:I137"/>
    <mergeCell ref="B139:B146"/>
    <mergeCell ref="C140:D140"/>
    <mergeCell ref="C141:D141"/>
    <mergeCell ref="C146:D146"/>
    <mergeCell ref="I123:I124"/>
    <mergeCell ref="B126:B131"/>
    <mergeCell ref="C126:D126"/>
    <mergeCell ref="C127:D127"/>
    <mergeCell ref="C128:D128"/>
    <mergeCell ref="C129:D129"/>
    <mergeCell ref="C131:D131"/>
    <mergeCell ref="B132:D132"/>
    <mergeCell ref="B135:B137"/>
    <mergeCell ref="C135:D137"/>
    <mergeCell ref="E135:E137"/>
    <mergeCell ref="F135:F137"/>
    <mergeCell ref="G135:I135"/>
    <mergeCell ref="F122:F124"/>
    <mergeCell ref="G122:I122"/>
    <mergeCell ref="J122:J124"/>
    <mergeCell ref="B151:F154"/>
    <mergeCell ref="G151:I151"/>
    <mergeCell ref="J151:J153"/>
    <mergeCell ref="G152:G153"/>
    <mergeCell ref="H152:H153"/>
    <mergeCell ref="I152:I153"/>
    <mergeCell ref="C20:D20"/>
    <mergeCell ref="C34:D34"/>
    <mergeCell ref="C46:D46"/>
    <mergeCell ref="C49:D49"/>
    <mergeCell ref="C47:D47"/>
    <mergeCell ref="C61:D61"/>
    <mergeCell ref="C71:D71"/>
    <mergeCell ref="C72:D72"/>
    <mergeCell ref="C139:D139"/>
    <mergeCell ref="C142:D142"/>
    <mergeCell ref="C143:D143"/>
    <mergeCell ref="J135:J137"/>
    <mergeCell ref="F108:F110"/>
    <mergeCell ref="G108:I108"/>
    <mergeCell ref="J108:J110"/>
    <mergeCell ref="B93:B95"/>
    <mergeCell ref="C93:D95"/>
    <mergeCell ref="E93:E95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156"/>
  <sheetViews>
    <sheetView workbookViewId="0">
      <selection activeCell="E119" sqref="E119"/>
    </sheetView>
  </sheetViews>
  <sheetFormatPr defaultRowHeight="15" x14ac:dyDescent="0.25"/>
  <cols>
    <col min="1" max="1" width="1.85546875" customWidth="1"/>
    <col min="4" max="4" width="17.85546875" customWidth="1"/>
    <col min="7" max="7" width="7.5703125" customWidth="1"/>
    <col min="8" max="8" width="7.42578125" customWidth="1"/>
    <col min="9" max="9" width="6.7109375" customWidth="1"/>
    <col min="10" max="10" width="8.5703125" customWidth="1"/>
    <col min="11" max="11" width="13.42578125" customWidth="1"/>
  </cols>
  <sheetData>
    <row r="3" spans="2:11" x14ac:dyDescent="0.25">
      <c r="B3" t="s">
        <v>0</v>
      </c>
    </row>
    <row r="4" spans="2:11" x14ac:dyDescent="0.25">
      <c r="B4" t="s">
        <v>1</v>
      </c>
    </row>
    <row r="5" spans="2:11" x14ac:dyDescent="0.25">
      <c r="B5" t="s">
        <v>2</v>
      </c>
      <c r="C5" t="s">
        <v>119</v>
      </c>
    </row>
    <row r="6" spans="2:11" x14ac:dyDescent="0.25">
      <c r="B6" s="107">
        <v>45715</v>
      </c>
      <c r="C6" s="108"/>
    </row>
    <row r="7" spans="2:11" ht="23.25" x14ac:dyDescent="0.35">
      <c r="F7" s="1" t="s">
        <v>3</v>
      </c>
      <c r="G7" s="1"/>
      <c r="H7" s="57"/>
      <c r="I7" s="57"/>
    </row>
    <row r="8" spans="2:11" x14ac:dyDescent="0.25">
      <c r="B8" s="108" t="s">
        <v>120</v>
      </c>
      <c r="C8" s="108"/>
      <c r="D8" s="108"/>
      <c r="E8" s="108"/>
      <c r="F8" s="108"/>
      <c r="G8" s="108"/>
      <c r="H8" s="108"/>
    </row>
    <row r="9" spans="2:11" x14ac:dyDescent="0.25">
      <c r="B9" s="110" t="s">
        <v>215</v>
      </c>
      <c r="C9" s="110"/>
      <c r="D9" s="110"/>
      <c r="E9" s="110"/>
      <c r="F9" s="110"/>
      <c r="G9" s="110"/>
      <c r="H9" s="110"/>
    </row>
    <row r="10" spans="2:11" ht="15.75" thickBot="1" x14ac:dyDescent="0.3">
      <c r="B10" s="111" t="s">
        <v>53</v>
      </c>
      <c r="C10" s="111"/>
    </row>
    <row r="11" spans="2:11" ht="15.75" thickBot="1" x14ac:dyDescent="0.3">
      <c r="B11" s="112" t="s">
        <v>5</v>
      </c>
      <c r="C11" s="115" t="s">
        <v>6</v>
      </c>
      <c r="D11" s="116"/>
      <c r="E11" s="112" t="s">
        <v>7</v>
      </c>
      <c r="F11" s="112" t="s">
        <v>8</v>
      </c>
      <c r="G11" s="82" t="s">
        <v>9</v>
      </c>
      <c r="H11" s="83"/>
      <c r="I11" s="84"/>
      <c r="J11" s="85" t="s">
        <v>10</v>
      </c>
      <c r="K11" s="112" t="s">
        <v>11</v>
      </c>
    </row>
    <row r="12" spans="2:11" x14ac:dyDescent="0.25">
      <c r="B12" s="113"/>
      <c r="C12" s="117"/>
      <c r="D12" s="118"/>
      <c r="E12" s="113"/>
      <c r="F12" s="113"/>
      <c r="G12" s="88" t="s">
        <v>12</v>
      </c>
      <c r="H12" s="88" t="s">
        <v>13</v>
      </c>
      <c r="I12" s="88" t="s">
        <v>14</v>
      </c>
      <c r="J12" s="86"/>
      <c r="K12" s="113"/>
    </row>
    <row r="13" spans="2:11" ht="15.75" thickBot="1" x14ac:dyDescent="0.3">
      <c r="B13" s="114"/>
      <c r="C13" s="119"/>
      <c r="D13" s="120"/>
      <c r="E13" s="114"/>
      <c r="F13" s="114"/>
      <c r="G13" s="89"/>
      <c r="H13" s="89"/>
      <c r="I13" s="89"/>
      <c r="J13" s="87"/>
      <c r="K13" s="114"/>
    </row>
    <row r="14" spans="2:11" ht="26.25" thickBot="1" x14ac:dyDescent="0.3">
      <c r="B14" s="61" t="s">
        <v>15</v>
      </c>
      <c r="C14" s="4"/>
      <c r="D14" s="5"/>
      <c r="E14" s="6"/>
      <c r="F14" s="7"/>
      <c r="G14" s="7"/>
      <c r="H14" s="7"/>
      <c r="I14" s="8"/>
      <c r="J14" s="7"/>
      <c r="K14" s="7"/>
    </row>
    <row r="15" spans="2:11" ht="15.75" customHeight="1" thickBot="1" x14ac:dyDescent="0.3">
      <c r="B15" s="165" t="s">
        <v>16</v>
      </c>
      <c r="C15" s="96" t="s">
        <v>134</v>
      </c>
      <c r="D15" s="97"/>
      <c r="E15" s="9">
        <v>200</v>
      </c>
      <c r="F15" s="9">
        <v>15.33</v>
      </c>
      <c r="G15" s="9">
        <v>8.32</v>
      </c>
      <c r="H15" s="9">
        <v>10.119999999999999</v>
      </c>
      <c r="I15" s="10">
        <v>37.67</v>
      </c>
      <c r="J15" s="9">
        <v>274.89999999999998</v>
      </c>
      <c r="K15" s="32" t="s">
        <v>75</v>
      </c>
    </row>
    <row r="16" spans="2:11" ht="15.75" customHeight="1" thickBot="1" x14ac:dyDescent="0.3">
      <c r="B16" s="166"/>
      <c r="C16" s="100" t="s">
        <v>135</v>
      </c>
      <c r="D16" s="101"/>
      <c r="E16" s="9">
        <v>200</v>
      </c>
      <c r="F16" s="9">
        <v>8.85</v>
      </c>
      <c r="G16" s="9">
        <v>4.68</v>
      </c>
      <c r="H16" s="9">
        <v>3.52</v>
      </c>
      <c r="I16" s="7">
        <v>12.5</v>
      </c>
      <c r="J16" s="9">
        <v>100.4</v>
      </c>
      <c r="K16" s="32" t="s">
        <v>55</v>
      </c>
    </row>
    <row r="17" spans="2:11" ht="15.75" thickBot="1" x14ac:dyDescent="0.3">
      <c r="B17" s="166"/>
      <c r="C17" s="102" t="s">
        <v>136</v>
      </c>
      <c r="D17" s="103"/>
      <c r="E17" s="9">
        <v>70</v>
      </c>
      <c r="F17" s="9">
        <v>18.7</v>
      </c>
      <c r="G17" s="9">
        <v>5.45</v>
      </c>
      <c r="H17" s="9">
        <v>4.71</v>
      </c>
      <c r="I17" s="10">
        <v>35.56</v>
      </c>
      <c r="J17" s="9">
        <v>206.3</v>
      </c>
      <c r="K17" s="32" t="s">
        <v>18</v>
      </c>
    </row>
    <row r="18" spans="2:11" ht="15.75" thickBot="1" x14ac:dyDescent="0.3">
      <c r="B18" s="166"/>
      <c r="C18" s="102" t="s">
        <v>59</v>
      </c>
      <c r="D18" s="103"/>
      <c r="E18" s="9">
        <v>20</v>
      </c>
      <c r="F18" s="69">
        <v>15.8</v>
      </c>
      <c r="G18" s="9">
        <v>4.6399999999999997</v>
      </c>
      <c r="H18" s="10">
        <v>5.9</v>
      </c>
      <c r="I18" s="9">
        <v>0</v>
      </c>
      <c r="J18" s="9">
        <v>71.7</v>
      </c>
      <c r="K18" s="32" t="s">
        <v>54</v>
      </c>
    </row>
    <row r="19" spans="2:11" ht="15.75" thickBot="1" x14ac:dyDescent="0.3">
      <c r="B19" s="166"/>
      <c r="C19" s="98" t="s">
        <v>138</v>
      </c>
      <c r="D19" s="99"/>
      <c r="E19" s="9">
        <v>10</v>
      </c>
      <c r="F19" s="69">
        <v>11</v>
      </c>
      <c r="G19" s="9">
        <v>0.08</v>
      </c>
      <c r="H19" s="10">
        <v>7.25</v>
      </c>
      <c r="I19" s="10">
        <v>0.13</v>
      </c>
      <c r="J19" s="9">
        <v>66.099999999999994</v>
      </c>
      <c r="K19" s="42" t="s">
        <v>51</v>
      </c>
    </row>
    <row r="20" spans="2:11" ht="15.75" thickBot="1" x14ac:dyDescent="0.3">
      <c r="B20" s="162" t="s">
        <v>121</v>
      </c>
      <c r="C20" s="162"/>
      <c r="D20" s="162"/>
      <c r="E20" s="12">
        <f t="shared" ref="E20:J20" si="0">SUM(E15:E19)</f>
        <v>500</v>
      </c>
      <c r="F20" s="12">
        <f t="shared" si="0"/>
        <v>69.679999999999993</v>
      </c>
      <c r="G20" s="12">
        <f t="shared" si="0"/>
        <v>23.169999999999998</v>
      </c>
      <c r="H20" s="12">
        <f t="shared" si="0"/>
        <v>31.5</v>
      </c>
      <c r="I20" s="13">
        <f t="shared" si="0"/>
        <v>85.86</v>
      </c>
      <c r="J20" s="12">
        <f t="shared" si="0"/>
        <v>719.4</v>
      </c>
      <c r="K20" s="35"/>
    </row>
    <row r="21" spans="2:11" ht="15.75" thickBot="1" x14ac:dyDescent="0.3">
      <c r="B21" s="62" t="s">
        <v>122</v>
      </c>
      <c r="C21" s="96" t="s">
        <v>49</v>
      </c>
      <c r="D21" s="97"/>
      <c r="E21" s="9">
        <v>40</v>
      </c>
      <c r="F21" s="9">
        <v>6.6</v>
      </c>
      <c r="G21" s="9">
        <v>3</v>
      </c>
      <c r="H21" s="9">
        <v>3.92</v>
      </c>
      <c r="I21" s="10">
        <v>29.76</v>
      </c>
      <c r="J21" s="9">
        <v>166.3</v>
      </c>
      <c r="K21" s="32" t="s">
        <v>18</v>
      </c>
    </row>
    <row r="22" spans="2:11" ht="15.75" thickBot="1" x14ac:dyDescent="0.3">
      <c r="B22" s="124" t="s">
        <v>124</v>
      </c>
      <c r="C22" s="125"/>
      <c r="D22" s="126"/>
      <c r="E22" s="12">
        <f>SUM(E20+E21)</f>
        <v>540</v>
      </c>
      <c r="F22" s="12">
        <f t="shared" ref="F22:J22" si="1">SUM(F20+F21)</f>
        <v>76.279999999999987</v>
      </c>
      <c r="G22" s="12">
        <f t="shared" si="1"/>
        <v>26.169999999999998</v>
      </c>
      <c r="H22" s="12">
        <f t="shared" si="1"/>
        <v>35.42</v>
      </c>
      <c r="I22" s="12">
        <f t="shared" si="1"/>
        <v>115.62</v>
      </c>
      <c r="J22" s="12">
        <f t="shared" si="1"/>
        <v>885.7</v>
      </c>
      <c r="K22" s="13"/>
    </row>
    <row r="23" spans="2:11" x14ac:dyDescent="0.25">
      <c r="B23" s="54"/>
      <c r="C23" s="58"/>
      <c r="D23" s="58"/>
      <c r="E23" s="55"/>
      <c r="F23" s="55"/>
      <c r="G23" s="55"/>
      <c r="H23" s="55"/>
      <c r="I23" s="55"/>
      <c r="J23" s="55"/>
      <c r="K23" s="25"/>
    </row>
    <row r="24" spans="2:11" ht="117.75" customHeight="1" thickBot="1" x14ac:dyDescent="0.3">
      <c r="B24" s="56"/>
      <c r="C24" s="56"/>
      <c r="D24" s="56"/>
      <c r="E24" s="25"/>
      <c r="F24" s="25"/>
      <c r="G24" s="25"/>
      <c r="H24" s="25"/>
      <c r="I24" s="25"/>
      <c r="J24" s="63"/>
      <c r="K24" s="63"/>
    </row>
    <row r="25" spans="2:11" ht="15.75" thickBot="1" x14ac:dyDescent="0.3">
      <c r="B25" s="112" t="s">
        <v>5</v>
      </c>
      <c r="C25" s="115" t="s">
        <v>6</v>
      </c>
      <c r="D25" s="116"/>
      <c r="E25" s="112" t="s">
        <v>7</v>
      </c>
      <c r="F25" s="112" t="s">
        <v>8</v>
      </c>
      <c r="G25" s="82" t="s">
        <v>9</v>
      </c>
      <c r="H25" s="83"/>
      <c r="I25" s="84"/>
      <c r="J25" s="85" t="s">
        <v>10</v>
      </c>
      <c r="K25" s="112" t="s">
        <v>11</v>
      </c>
    </row>
    <row r="26" spans="2:11" x14ac:dyDescent="0.25">
      <c r="B26" s="113"/>
      <c r="C26" s="117"/>
      <c r="D26" s="118"/>
      <c r="E26" s="113"/>
      <c r="F26" s="113"/>
      <c r="G26" s="88" t="s">
        <v>12</v>
      </c>
      <c r="H26" s="88" t="s">
        <v>13</v>
      </c>
      <c r="I26" s="88" t="s">
        <v>14</v>
      </c>
      <c r="J26" s="86"/>
      <c r="K26" s="113"/>
    </row>
    <row r="27" spans="2:11" ht="15.75" thickBot="1" x14ac:dyDescent="0.3">
      <c r="B27" s="114"/>
      <c r="C27" s="119"/>
      <c r="D27" s="120"/>
      <c r="E27" s="114"/>
      <c r="F27" s="114"/>
      <c r="G27" s="89"/>
      <c r="H27" s="89"/>
      <c r="I27" s="89"/>
      <c r="J27" s="87"/>
      <c r="K27" s="114"/>
    </row>
    <row r="28" spans="2:11" ht="26.25" thickBot="1" x14ac:dyDescent="0.3">
      <c r="B28" s="3" t="s">
        <v>23</v>
      </c>
      <c r="C28" s="4"/>
      <c r="D28" s="5"/>
      <c r="E28" s="6"/>
      <c r="F28" s="7"/>
      <c r="G28" s="7"/>
      <c r="H28" s="7"/>
      <c r="I28" s="8"/>
      <c r="J28" s="7"/>
      <c r="K28" s="7"/>
    </row>
    <row r="29" spans="2:11" ht="15.75" thickBot="1" x14ac:dyDescent="0.3">
      <c r="B29" s="90" t="s">
        <v>16</v>
      </c>
      <c r="C29" s="14" t="s">
        <v>24</v>
      </c>
      <c r="D29" s="10" t="s">
        <v>216</v>
      </c>
      <c r="E29" s="9">
        <v>200</v>
      </c>
      <c r="F29" s="69">
        <v>22.38</v>
      </c>
      <c r="G29" s="9">
        <v>10.55</v>
      </c>
      <c r="H29" s="9">
        <v>9.1</v>
      </c>
      <c r="I29" s="10">
        <v>38.21</v>
      </c>
      <c r="J29" s="9">
        <v>277</v>
      </c>
      <c r="K29" s="32" t="s">
        <v>127</v>
      </c>
    </row>
    <row r="30" spans="2:11" ht="15.75" customHeight="1" thickBot="1" x14ac:dyDescent="0.3">
      <c r="B30" s="91"/>
      <c r="C30" s="96" t="s">
        <v>27</v>
      </c>
      <c r="D30" s="97"/>
      <c r="E30" s="9">
        <v>200</v>
      </c>
      <c r="F30" s="69">
        <v>5.0199999999999996</v>
      </c>
      <c r="G30" s="9">
        <v>0.25</v>
      </c>
      <c r="H30" s="9">
        <v>0.05</v>
      </c>
      <c r="I30" s="10">
        <v>6.61</v>
      </c>
      <c r="J30" s="9">
        <v>27.9</v>
      </c>
      <c r="K30" s="32" t="s">
        <v>126</v>
      </c>
    </row>
    <row r="31" spans="2:11" ht="15.75" thickBot="1" x14ac:dyDescent="0.3">
      <c r="B31" s="91"/>
      <c r="C31" s="102" t="s">
        <v>17</v>
      </c>
      <c r="D31" s="103"/>
      <c r="E31" s="9">
        <v>30</v>
      </c>
      <c r="F31" s="69">
        <v>3.71</v>
      </c>
      <c r="G31" s="9">
        <v>2.2999999999999998</v>
      </c>
      <c r="H31" s="9">
        <v>0.9</v>
      </c>
      <c r="I31" s="10">
        <v>15.4</v>
      </c>
      <c r="J31" s="9">
        <v>78.599999999999994</v>
      </c>
      <c r="K31" s="32" t="s">
        <v>18</v>
      </c>
    </row>
    <row r="32" spans="2:11" ht="15.75" thickBot="1" x14ac:dyDescent="0.3">
      <c r="B32" s="91"/>
      <c r="C32" s="98" t="s">
        <v>138</v>
      </c>
      <c r="D32" s="99"/>
      <c r="E32" s="9">
        <v>10</v>
      </c>
      <c r="F32" s="69">
        <v>11</v>
      </c>
      <c r="G32" s="9">
        <v>0.08</v>
      </c>
      <c r="H32" s="10">
        <v>7.25</v>
      </c>
      <c r="I32" s="10">
        <v>0.13</v>
      </c>
      <c r="J32" s="9">
        <v>66.099999999999994</v>
      </c>
      <c r="K32" s="42" t="s">
        <v>51</v>
      </c>
    </row>
    <row r="33" spans="2:11" ht="15.75" thickBot="1" x14ac:dyDescent="0.3">
      <c r="B33" s="91"/>
      <c r="C33" s="96" t="s">
        <v>144</v>
      </c>
      <c r="D33" s="97"/>
      <c r="E33" s="9">
        <v>40</v>
      </c>
      <c r="F33" s="69">
        <v>6.6</v>
      </c>
      <c r="G33" s="9">
        <v>3</v>
      </c>
      <c r="H33" s="9">
        <v>3.92</v>
      </c>
      <c r="I33" s="10">
        <v>29.76</v>
      </c>
      <c r="J33" s="9">
        <v>166.3</v>
      </c>
      <c r="K33" s="11" t="s">
        <v>18</v>
      </c>
    </row>
    <row r="34" spans="2:11" ht="15.75" thickBot="1" x14ac:dyDescent="0.3">
      <c r="B34" s="162" t="s">
        <v>121</v>
      </c>
      <c r="C34" s="162"/>
      <c r="D34" s="162"/>
      <c r="E34" s="12">
        <f>SUM(E29:E33)</f>
        <v>480</v>
      </c>
      <c r="F34" s="70">
        <f>SUM(F29:F33)</f>
        <v>48.71</v>
      </c>
      <c r="G34" s="12">
        <f>SUM(G29:G33)</f>
        <v>16.18</v>
      </c>
      <c r="H34" s="12">
        <f t="shared" ref="H34:J34" si="2">SUM(H29:H33)</f>
        <v>21.22</v>
      </c>
      <c r="I34" s="12">
        <f t="shared" si="2"/>
        <v>90.11</v>
      </c>
      <c r="J34" s="12">
        <f t="shared" si="2"/>
        <v>615.90000000000009</v>
      </c>
      <c r="K34" s="11"/>
    </row>
    <row r="35" spans="2:11" ht="15.75" thickBot="1" x14ac:dyDescent="0.3">
      <c r="B35" s="64" t="s">
        <v>122</v>
      </c>
      <c r="C35" s="163" t="s">
        <v>123</v>
      </c>
      <c r="D35" s="164"/>
      <c r="E35" s="9">
        <v>50</v>
      </c>
      <c r="F35" s="69">
        <v>8</v>
      </c>
      <c r="G35" s="9">
        <v>2.95</v>
      </c>
      <c r="H35" s="9">
        <v>2.35</v>
      </c>
      <c r="I35" s="10">
        <v>37.5</v>
      </c>
      <c r="J35" s="9">
        <v>182.9</v>
      </c>
      <c r="K35" s="32" t="s">
        <v>18</v>
      </c>
    </row>
    <row r="36" spans="2:11" ht="15.75" thickBot="1" x14ac:dyDescent="0.3">
      <c r="B36" s="124" t="s">
        <v>124</v>
      </c>
      <c r="C36" s="125"/>
      <c r="D36" s="126"/>
      <c r="E36" s="12">
        <f>SUM(E34+E35)</f>
        <v>530</v>
      </c>
      <c r="F36" s="70">
        <f>SUM(F34:F35)</f>
        <v>56.71</v>
      </c>
      <c r="G36" s="70">
        <f t="shared" ref="G36:J36" si="3">SUM(G34:G35)</f>
        <v>19.13</v>
      </c>
      <c r="H36" s="70">
        <f t="shared" si="3"/>
        <v>23.57</v>
      </c>
      <c r="I36" s="70">
        <f t="shared" si="3"/>
        <v>127.61</v>
      </c>
      <c r="J36" s="70">
        <f t="shared" si="3"/>
        <v>798.80000000000007</v>
      </c>
      <c r="K36" s="13"/>
    </row>
    <row r="37" spans="2:11" x14ac:dyDescent="0.25">
      <c r="B37" s="65"/>
      <c r="C37" s="65"/>
      <c r="D37" s="65"/>
      <c r="E37" s="55"/>
      <c r="F37" s="55"/>
      <c r="G37" s="55"/>
      <c r="H37" s="55"/>
      <c r="I37" s="55"/>
      <c r="J37" s="55"/>
      <c r="K37" s="55"/>
    </row>
    <row r="38" spans="2:11" ht="15.75" thickBot="1" x14ac:dyDescent="0.3">
      <c r="B38" s="56"/>
      <c r="C38" s="56"/>
      <c r="D38" s="56"/>
      <c r="E38" s="55"/>
      <c r="F38" s="55"/>
      <c r="G38" s="55"/>
      <c r="H38" s="55"/>
      <c r="I38" s="55"/>
      <c r="J38" s="55"/>
      <c r="K38" s="25"/>
    </row>
    <row r="39" spans="2:11" ht="15.75" thickBot="1" x14ac:dyDescent="0.3">
      <c r="B39" s="112" t="s">
        <v>5</v>
      </c>
      <c r="C39" s="115" t="s">
        <v>6</v>
      </c>
      <c r="D39" s="116"/>
      <c r="E39" s="112" t="s">
        <v>7</v>
      </c>
      <c r="F39" s="112" t="s">
        <v>8</v>
      </c>
      <c r="G39" s="82" t="s">
        <v>9</v>
      </c>
      <c r="H39" s="83"/>
      <c r="I39" s="84"/>
      <c r="J39" s="85" t="s">
        <v>10</v>
      </c>
      <c r="K39" s="112" t="s">
        <v>11</v>
      </c>
    </row>
    <row r="40" spans="2:11" x14ac:dyDescent="0.25">
      <c r="B40" s="113"/>
      <c r="C40" s="117"/>
      <c r="D40" s="118"/>
      <c r="E40" s="113"/>
      <c r="F40" s="113"/>
      <c r="G40" s="88" t="s">
        <v>12</v>
      </c>
      <c r="H40" s="88" t="s">
        <v>13</v>
      </c>
      <c r="I40" s="88" t="s">
        <v>14</v>
      </c>
      <c r="J40" s="86"/>
      <c r="K40" s="113"/>
    </row>
    <row r="41" spans="2:11" ht="15.75" thickBot="1" x14ac:dyDescent="0.3">
      <c r="B41" s="114"/>
      <c r="C41" s="119"/>
      <c r="D41" s="120"/>
      <c r="E41" s="114"/>
      <c r="F41" s="114"/>
      <c r="G41" s="89"/>
      <c r="H41" s="89"/>
      <c r="I41" s="89"/>
      <c r="J41" s="87"/>
      <c r="K41" s="114"/>
    </row>
    <row r="42" spans="2:11" ht="26.25" thickBot="1" x14ac:dyDescent="0.3">
      <c r="B42" s="3" t="s">
        <v>26</v>
      </c>
      <c r="C42" s="4"/>
      <c r="D42" s="5"/>
      <c r="E42" s="6"/>
      <c r="F42" s="7"/>
      <c r="G42" s="7"/>
      <c r="H42" s="7"/>
      <c r="I42" s="8"/>
      <c r="J42" s="7"/>
      <c r="K42" s="7"/>
    </row>
    <row r="43" spans="2:11" ht="27" customHeight="1" thickBot="1" x14ac:dyDescent="0.3">
      <c r="B43" s="90" t="s">
        <v>16</v>
      </c>
      <c r="C43" s="96" t="s">
        <v>217</v>
      </c>
      <c r="D43" s="97"/>
      <c r="E43" s="9">
        <v>60</v>
      </c>
      <c r="F43" s="9">
        <v>18</v>
      </c>
      <c r="G43" s="9">
        <v>0.48</v>
      </c>
      <c r="H43" s="9">
        <v>0.06</v>
      </c>
      <c r="I43" s="10">
        <v>1.5</v>
      </c>
      <c r="J43" s="9">
        <v>8.5</v>
      </c>
      <c r="K43" s="32" t="s">
        <v>76</v>
      </c>
    </row>
    <row r="44" spans="2:11" ht="15.75" thickBot="1" x14ac:dyDescent="0.3">
      <c r="B44" s="91"/>
      <c r="C44" s="96" t="s">
        <v>147</v>
      </c>
      <c r="D44" s="97"/>
      <c r="E44" s="9">
        <v>100</v>
      </c>
      <c r="F44" s="9">
        <v>34.67</v>
      </c>
      <c r="G44" s="9">
        <v>14.12</v>
      </c>
      <c r="H44" s="9">
        <v>5.78</v>
      </c>
      <c r="I44" s="10">
        <v>4.46</v>
      </c>
      <c r="J44" s="9">
        <v>126.4</v>
      </c>
      <c r="K44" s="32" t="s">
        <v>70</v>
      </c>
    </row>
    <row r="45" spans="2:11" ht="15.75" thickBot="1" x14ac:dyDescent="0.3">
      <c r="B45" s="91"/>
      <c r="C45" s="96" t="s">
        <v>148</v>
      </c>
      <c r="D45" s="97"/>
      <c r="E45" s="9">
        <v>180</v>
      </c>
      <c r="F45" s="9">
        <v>13.1</v>
      </c>
      <c r="G45" s="9">
        <v>9.8699999999999992</v>
      </c>
      <c r="H45" s="9">
        <v>7.61</v>
      </c>
      <c r="I45" s="10">
        <v>43.12</v>
      </c>
      <c r="J45" s="9">
        <v>280.5</v>
      </c>
      <c r="K45" s="32" t="s">
        <v>72</v>
      </c>
    </row>
    <row r="46" spans="2:11" ht="15.75" thickBot="1" x14ac:dyDescent="0.3">
      <c r="B46" s="91"/>
      <c r="C46" s="14" t="s">
        <v>151</v>
      </c>
      <c r="D46" s="10"/>
      <c r="E46" s="9">
        <v>200</v>
      </c>
      <c r="F46" s="9">
        <v>2.96</v>
      </c>
      <c r="G46" s="9">
        <v>0.19</v>
      </c>
      <c r="H46" s="9">
        <v>0.04</v>
      </c>
      <c r="I46" s="10">
        <v>6.42</v>
      </c>
      <c r="J46" s="9">
        <v>26.8</v>
      </c>
      <c r="K46" s="32" t="s">
        <v>77</v>
      </c>
    </row>
    <row r="47" spans="2:11" ht="15.75" thickBot="1" x14ac:dyDescent="0.3">
      <c r="B47" s="91"/>
      <c r="C47" s="53" t="s">
        <v>153</v>
      </c>
      <c r="D47" s="5"/>
      <c r="E47" s="9">
        <v>30</v>
      </c>
      <c r="F47" s="9">
        <v>3.3</v>
      </c>
      <c r="G47" s="9">
        <v>2.2799999999999998</v>
      </c>
      <c r="H47" s="9">
        <v>0.24</v>
      </c>
      <c r="I47" s="10">
        <v>14.76</v>
      </c>
      <c r="J47" s="9">
        <v>70.3</v>
      </c>
      <c r="K47" s="32" t="s">
        <v>18</v>
      </c>
    </row>
    <row r="48" spans="2:11" ht="15.75" thickBot="1" x14ac:dyDescent="0.3">
      <c r="B48" s="91"/>
      <c r="C48" s="133"/>
      <c r="D48" s="134"/>
      <c r="E48" s="9"/>
      <c r="F48" s="9"/>
      <c r="G48" s="9"/>
      <c r="H48" s="9"/>
      <c r="I48" s="10"/>
      <c r="J48" s="9"/>
      <c r="K48" s="32"/>
    </row>
    <row r="49" spans="2:11" ht="15.75" thickBot="1" x14ac:dyDescent="0.3">
      <c r="B49" s="162" t="s">
        <v>121</v>
      </c>
      <c r="C49" s="162"/>
      <c r="D49" s="162"/>
      <c r="E49" s="12">
        <f>SUM(E43:E48)</f>
        <v>570</v>
      </c>
      <c r="F49" s="12">
        <f>SUM(F43:F48)</f>
        <v>72.029999999999987</v>
      </c>
      <c r="G49" s="12">
        <f t="shared" ref="G49:J49" si="4">SUM(G43:G48)</f>
        <v>26.94</v>
      </c>
      <c r="H49" s="12">
        <f t="shared" si="4"/>
        <v>13.729999999999999</v>
      </c>
      <c r="I49" s="12">
        <f t="shared" si="4"/>
        <v>70.260000000000005</v>
      </c>
      <c r="J49" s="12">
        <f t="shared" si="4"/>
        <v>512.5</v>
      </c>
      <c r="K49" s="11"/>
    </row>
    <row r="50" spans="2:11" ht="15.75" thickBot="1" x14ac:dyDescent="0.3">
      <c r="B50" s="64" t="s">
        <v>122</v>
      </c>
      <c r="C50" s="66" t="s">
        <v>50</v>
      </c>
      <c r="D50" s="67"/>
      <c r="E50" s="9">
        <v>33.299999999999997</v>
      </c>
      <c r="F50" s="9">
        <v>15.5</v>
      </c>
      <c r="G50" s="9">
        <v>2.7</v>
      </c>
      <c r="H50" s="9">
        <v>1.76</v>
      </c>
      <c r="I50" s="10">
        <v>18.28</v>
      </c>
      <c r="J50" s="9">
        <v>99.8</v>
      </c>
      <c r="K50" s="32" t="s">
        <v>18</v>
      </c>
    </row>
    <row r="51" spans="2:11" ht="15.75" thickBot="1" x14ac:dyDescent="0.3">
      <c r="B51" s="124" t="s">
        <v>124</v>
      </c>
      <c r="C51" s="125"/>
      <c r="D51" s="126"/>
      <c r="E51" s="12">
        <f>SUM(E49:E50)</f>
        <v>603.29999999999995</v>
      </c>
      <c r="F51" s="12">
        <f>SUM(F49:F50)</f>
        <v>87.529999999999987</v>
      </c>
      <c r="G51" s="12">
        <f t="shared" ref="G51:J51" si="5">SUM(G49:G50)</f>
        <v>29.64</v>
      </c>
      <c r="H51" s="12">
        <f t="shared" si="5"/>
        <v>15.489999999999998</v>
      </c>
      <c r="I51" s="12">
        <f t="shared" si="5"/>
        <v>88.54</v>
      </c>
      <c r="J51" s="12">
        <f t="shared" si="5"/>
        <v>612.29999999999995</v>
      </c>
      <c r="K51" s="13"/>
    </row>
    <row r="52" spans="2:11" x14ac:dyDescent="0.25">
      <c r="B52" s="56"/>
      <c r="C52" s="56"/>
      <c r="D52" s="56"/>
      <c r="E52" s="55"/>
      <c r="F52" s="55"/>
      <c r="G52" s="55"/>
      <c r="H52" s="55"/>
      <c r="I52" s="55"/>
      <c r="J52" s="55"/>
      <c r="K52" s="25"/>
    </row>
    <row r="53" spans="2:11" ht="31.5" customHeight="1" thickBot="1" x14ac:dyDescent="0.3">
      <c r="B53" s="56"/>
      <c r="C53" s="56"/>
      <c r="D53" s="56"/>
      <c r="E53" s="55"/>
      <c r="F53" s="55"/>
      <c r="G53" s="55"/>
      <c r="H53" s="55"/>
      <c r="I53" s="55"/>
      <c r="J53" s="55"/>
      <c r="K53" s="25"/>
    </row>
    <row r="54" spans="2:11" ht="15.75" thickBot="1" x14ac:dyDescent="0.3">
      <c r="B54" s="112" t="s">
        <v>5</v>
      </c>
      <c r="C54" s="115" t="s">
        <v>6</v>
      </c>
      <c r="D54" s="116"/>
      <c r="E54" s="112" t="s">
        <v>7</v>
      </c>
      <c r="F54" s="112" t="s">
        <v>8</v>
      </c>
      <c r="G54" s="82" t="s">
        <v>9</v>
      </c>
      <c r="H54" s="83"/>
      <c r="I54" s="84"/>
      <c r="J54" s="85" t="s">
        <v>10</v>
      </c>
      <c r="K54" s="112" t="s">
        <v>11</v>
      </c>
    </row>
    <row r="55" spans="2:11" x14ac:dyDescent="0.25">
      <c r="B55" s="113"/>
      <c r="C55" s="117"/>
      <c r="D55" s="118"/>
      <c r="E55" s="113"/>
      <c r="F55" s="113"/>
      <c r="G55" s="88" t="s">
        <v>12</v>
      </c>
      <c r="H55" s="88" t="s">
        <v>13</v>
      </c>
      <c r="I55" s="88" t="s">
        <v>14</v>
      </c>
      <c r="J55" s="86"/>
      <c r="K55" s="113"/>
    </row>
    <row r="56" spans="2:11" ht="15.75" thickBot="1" x14ac:dyDescent="0.3">
      <c r="B56" s="114"/>
      <c r="C56" s="119"/>
      <c r="D56" s="120"/>
      <c r="E56" s="114"/>
      <c r="F56" s="114"/>
      <c r="G56" s="89"/>
      <c r="H56" s="89"/>
      <c r="I56" s="89"/>
      <c r="J56" s="87"/>
      <c r="K56" s="114"/>
    </row>
    <row r="57" spans="2:11" ht="26.25" thickBot="1" x14ac:dyDescent="0.3">
      <c r="B57" s="3" t="s">
        <v>30</v>
      </c>
      <c r="C57" s="4"/>
      <c r="D57" s="5"/>
      <c r="E57" s="6"/>
      <c r="F57" s="7"/>
      <c r="G57" s="7"/>
      <c r="H57" s="7"/>
      <c r="I57" s="8"/>
      <c r="J57" s="7"/>
      <c r="K57" s="7"/>
    </row>
    <row r="58" spans="2:11" ht="26.25" customHeight="1" thickBot="1" x14ac:dyDescent="0.3">
      <c r="B58" s="90" t="s">
        <v>16</v>
      </c>
      <c r="C58" s="96"/>
      <c r="D58" s="97"/>
      <c r="E58" s="9"/>
      <c r="F58" s="9"/>
      <c r="G58" s="9"/>
      <c r="H58" s="9"/>
      <c r="I58" s="10"/>
      <c r="J58" s="9"/>
      <c r="K58" s="32"/>
    </row>
    <row r="59" spans="2:11" ht="15.75" customHeight="1" thickBot="1" x14ac:dyDescent="0.3">
      <c r="B59" s="91"/>
      <c r="C59" s="96" t="s">
        <v>128</v>
      </c>
      <c r="D59" s="97"/>
      <c r="E59" s="9">
        <v>200</v>
      </c>
      <c r="F59" s="25">
        <v>15.33</v>
      </c>
      <c r="G59" s="9">
        <v>7.26</v>
      </c>
      <c r="H59" s="9">
        <v>9.18</v>
      </c>
      <c r="I59" s="10">
        <v>44.04</v>
      </c>
      <c r="J59" s="9">
        <v>287.8</v>
      </c>
      <c r="K59" s="32" t="s">
        <v>129</v>
      </c>
    </row>
    <row r="60" spans="2:11" ht="15.75" thickBot="1" x14ac:dyDescent="0.3">
      <c r="B60" s="91"/>
      <c r="C60" s="14" t="s">
        <v>154</v>
      </c>
      <c r="D60" s="10"/>
      <c r="E60" s="9">
        <v>200</v>
      </c>
      <c r="F60" s="9">
        <v>3.07</v>
      </c>
      <c r="G60" s="9">
        <v>1.55</v>
      </c>
      <c r="H60" s="9">
        <v>1.1399999999999999</v>
      </c>
      <c r="I60" s="10">
        <v>8.6</v>
      </c>
      <c r="J60" s="9">
        <v>50.9</v>
      </c>
      <c r="K60" s="32" t="s">
        <v>150</v>
      </c>
    </row>
    <row r="61" spans="2:11" ht="15.75" thickBot="1" x14ac:dyDescent="0.3">
      <c r="B61" s="91"/>
      <c r="C61" s="102" t="s">
        <v>143</v>
      </c>
      <c r="D61" s="103"/>
      <c r="E61" s="9">
        <v>30</v>
      </c>
      <c r="F61" s="9">
        <v>3.71</v>
      </c>
      <c r="G61" s="9">
        <v>2.25</v>
      </c>
      <c r="H61" s="9">
        <v>0.87</v>
      </c>
      <c r="I61" s="10">
        <v>15.42</v>
      </c>
      <c r="J61" s="9">
        <v>78.5</v>
      </c>
      <c r="K61" s="32" t="s">
        <v>18</v>
      </c>
    </row>
    <row r="62" spans="2:11" ht="15.75" thickBot="1" x14ac:dyDescent="0.3">
      <c r="B62" s="104"/>
      <c r="C62" s="102" t="s">
        <v>156</v>
      </c>
      <c r="D62" s="103"/>
      <c r="E62" s="9">
        <v>120</v>
      </c>
      <c r="F62" s="9">
        <v>39.200000000000003</v>
      </c>
      <c r="G62" s="9">
        <v>0.96</v>
      </c>
      <c r="H62" s="9">
        <v>0.48</v>
      </c>
      <c r="I62" s="10">
        <v>9.7200000000000006</v>
      </c>
      <c r="J62" s="9">
        <v>47</v>
      </c>
      <c r="K62" s="32" t="s">
        <v>18</v>
      </c>
    </row>
    <row r="63" spans="2:11" ht="15.75" thickBot="1" x14ac:dyDescent="0.3">
      <c r="B63" s="162" t="s">
        <v>121</v>
      </c>
      <c r="C63" s="162"/>
      <c r="D63" s="162"/>
      <c r="E63" s="13">
        <f>SUM(E58:E62)</f>
        <v>550</v>
      </c>
      <c r="F63" s="13">
        <f t="shared" ref="F63:J63" si="6">SUM(F58:F62)</f>
        <v>61.31</v>
      </c>
      <c r="G63" s="13">
        <f t="shared" si="6"/>
        <v>12.02</v>
      </c>
      <c r="H63" s="13">
        <f t="shared" si="6"/>
        <v>11.67</v>
      </c>
      <c r="I63" s="13">
        <f t="shared" si="6"/>
        <v>77.78</v>
      </c>
      <c r="J63" s="13">
        <f t="shared" si="6"/>
        <v>464.2</v>
      </c>
      <c r="K63" s="32"/>
    </row>
    <row r="64" spans="2:11" ht="15.75" thickBot="1" x14ac:dyDescent="0.3">
      <c r="B64" s="62" t="s">
        <v>122</v>
      </c>
      <c r="C64" s="102" t="s">
        <v>218</v>
      </c>
      <c r="D64" s="103"/>
      <c r="E64" s="10">
        <v>40</v>
      </c>
      <c r="F64" s="9">
        <v>10</v>
      </c>
      <c r="G64" s="9">
        <v>1.56</v>
      </c>
      <c r="H64" s="9">
        <v>12.24</v>
      </c>
      <c r="I64" s="10">
        <v>25</v>
      </c>
      <c r="J64" s="9">
        <v>216.4</v>
      </c>
      <c r="K64" s="11" t="s">
        <v>18</v>
      </c>
    </row>
    <row r="65" spans="2:11" ht="15.75" thickBot="1" x14ac:dyDescent="0.3">
      <c r="B65" s="124" t="s">
        <v>124</v>
      </c>
      <c r="C65" s="125"/>
      <c r="D65" s="126"/>
      <c r="E65" s="12">
        <f>SUM(E63:E64)</f>
        <v>590</v>
      </c>
      <c r="F65" s="12">
        <f t="shared" ref="F65:J65" si="7">SUM(F63:F64)</f>
        <v>71.31</v>
      </c>
      <c r="G65" s="12">
        <f t="shared" si="7"/>
        <v>13.58</v>
      </c>
      <c r="H65" s="12">
        <f t="shared" si="7"/>
        <v>23.91</v>
      </c>
      <c r="I65" s="12">
        <f t="shared" si="7"/>
        <v>102.78</v>
      </c>
      <c r="J65" s="12">
        <f t="shared" si="7"/>
        <v>680.6</v>
      </c>
      <c r="K65" s="13"/>
    </row>
    <row r="66" spans="2:11" x14ac:dyDescent="0.25">
      <c r="B66" s="65"/>
      <c r="C66" s="65"/>
      <c r="D66" s="65"/>
      <c r="E66" s="55"/>
      <c r="F66" s="55"/>
      <c r="G66" s="55"/>
      <c r="H66" s="55"/>
      <c r="I66" s="55"/>
      <c r="J66" s="55"/>
      <c r="K66" s="55"/>
    </row>
    <row r="67" spans="2:11" ht="15.75" thickBot="1" x14ac:dyDescent="0.3">
      <c r="B67" s="56"/>
      <c r="C67" s="56"/>
      <c r="D67" s="56"/>
      <c r="E67" s="55"/>
      <c r="F67" s="55"/>
      <c r="G67" s="55"/>
      <c r="H67" s="55"/>
      <c r="I67" s="55"/>
      <c r="J67" s="55"/>
      <c r="K67" s="25"/>
    </row>
    <row r="68" spans="2:11" ht="15.75" thickBot="1" x14ac:dyDescent="0.3">
      <c r="B68" s="112" t="s">
        <v>5</v>
      </c>
      <c r="C68" s="115" t="s">
        <v>6</v>
      </c>
      <c r="D68" s="116"/>
      <c r="E68" s="112" t="s">
        <v>7</v>
      </c>
      <c r="F68" s="112" t="s">
        <v>8</v>
      </c>
      <c r="G68" s="82" t="s">
        <v>9</v>
      </c>
      <c r="H68" s="83"/>
      <c r="I68" s="84"/>
      <c r="J68" s="85" t="s">
        <v>10</v>
      </c>
      <c r="K68" s="112" t="s">
        <v>11</v>
      </c>
    </row>
    <row r="69" spans="2:11" x14ac:dyDescent="0.25">
      <c r="B69" s="113"/>
      <c r="C69" s="117"/>
      <c r="D69" s="118"/>
      <c r="E69" s="113"/>
      <c r="F69" s="113"/>
      <c r="G69" s="88" t="s">
        <v>12</v>
      </c>
      <c r="H69" s="88" t="s">
        <v>13</v>
      </c>
      <c r="I69" s="88" t="s">
        <v>14</v>
      </c>
      <c r="J69" s="86"/>
      <c r="K69" s="113"/>
    </row>
    <row r="70" spans="2:11" ht="15.75" thickBot="1" x14ac:dyDescent="0.3">
      <c r="B70" s="114"/>
      <c r="C70" s="119"/>
      <c r="D70" s="120"/>
      <c r="E70" s="114"/>
      <c r="F70" s="114"/>
      <c r="G70" s="89"/>
      <c r="H70" s="89"/>
      <c r="I70" s="89"/>
      <c r="J70" s="87"/>
      <c r="K70" s="114"/>
    </row>
    <row r="71" spans="2:11" ht="26.25" thickBot="1" x14ac:dyDescent="0.3">
      <c r="B71" s="3" t="s">
        <v>32</v>
      </c>
      <c r="C71" s="4"/>
      <c r="D71" s="5"/>
      <c r="E71" s="6"/>
      <c r="F71" s="9"/>
      <c r="G71" s="7"/>
      <c r="H71" s="7"/>
      <c r="I71" s="8"/>
      <c r="J71" s="7"/>
      <c r="K71" s="7"/>
    </row>
    <row r="72" spans="2:11" ht="15.75" thickBot="1" x14ac:dyDescent="0.3">
      <c r="B72" s="90" t="s">
        <v>16</v>
      </c>
      <c r="C72" s="102" t="s">
        <v>158</v>
      </c>
      <c r="D72" s="103"/>
      <c r="E72" s="9">
        <v>80</v>
      </c>
      <c r="F72" s="9">
        <v>47.28</v>
      </c>
      <c r="G72" s="9">
        <v>14.73</v>
      </c>
      <c r="H72" s="9">
        <v>13.94</v>
      </c>
      <c r="I72" s="10">
        <v>14.1</v>
      </c>
      <c r="J72" s="9">
        <v>239.64</v>
      </c>
      <c r="K72" s="32" t="s">
        <v>78</v>
      </c>
    </row>
    <row r="73" spans="2:11" ht="16.5" customHeight="1" thickBot="1" x14ac:dyDescent="0.3">
      <c r="B73" s="91"/>
      <c r="C73" s="98" t="s">
        <v>157</v>
      </c>
      <c r="D73" s="99"/>
      <c r="E73" s="9">
        <v>180</v>
      </c>
      <c r="F73" s="9">
        <v>12.21</v>
      </c>
      <c r="G73" s="69">
        <v>3.69</v>
      </c>
      <c r="H73" s="9">
        <v>6.37</v>
      </c>
      <c r="I73" s="10">
        <v>23.79</v>
      </c>
      <c r="J73" s="9">
        <v>167.3</v>
      </c>
      <c r="K73" s="32" t="s">
        <v>84</v>
      </c>
    </row>
    <row r="74" spans="2:11" ht="15.75" customHeight="1" thickBot="1" x14ac:dyDescent="0.3">
      <c r="B74" s="91"/>
      <c r="C74" s="20" t="s">
        <v>168</v>
      </c>
      <c r="D74" s="8"/>
      <c r="E74" s="9">
        <v>25</v>
      </c>
      <c r="F74" s="9">
        <v>2.09</v>
      </c>
      <c r="G74" s="9">
        <v>0.82</v>
      </c>
      <c r="H74" s="9">
        <v>0.6</v>
      </c>
      <c r="I74" s="10">
        <v>2.2400000000000002</v>
      </c>
      <c r="J74" s="9">
        <v>17.600000000000001</v>
      </c>
      <c r="K74" s="32" t="s">
        <v>65</v>
      </c>
    </row>
    <row r="75" spans="2:11" ht="15.75" customHeight="1" thickBot="1" x14ac:dyDescent="0.3">
      <c r="B75" s="91"/>
      <c r="C75" s="96" t="s">
        <v>163</v>
      </c>
      <c r="D75" s="97"/>
      <c r="E75" s="9">
        <v>200</v>
      </c>
      <c r="F75" s="9">
        <v>11.88</v>
      </c>
      <c r="G75" s="9">
        <v>0</v>
      </c>
      <c r="H75" s="9">
        <v>0</v>
      </c>
      <c r="I75" s="10">
        <v>23</v>
      </c>
      <c r="J75" s="9">
        <v>90</v>
      </c>
      <c r="K75" s="32">
        <v>80</v>
      </c>
    </row>
    <row r="76" spans="2:11" ht="15.75" thickBot="1" x14ac:dyDescent="0.3">
      <c r="B76" s="91"/>
      <c r="C76" s="53" t="s">
        <v>153</v>
      </c>
      <c r="D76" s="5"/>
      <c r="E76" s="9">
        <v>30</v>
      </c>
      <c r="F76" s="9">
        <v>3.3</v>
      </c>
      <c r="G76" s="9">
        <v>2.2799999999999998</v>
      </c>
      <c r="H76" s="9">
        <v>0.24</v>
      </c>
      <c r="I76" s="10">
        <v>14.76</v>
      </c>
      <c r="J76" s="9">
        <v>70.3</v>
      </c>
      <c r="K76" s="32" t="s">
        <v>18</v>
      </c>
    </row>
    <row r="77" spans="2:11" ht="15.75" thickBot="1" x14ac:dyDescent="0.3">
      <c r="B77" s="104"/>
      <c r="C77" s="133"/>
      <c r="D77" s="134"/>
      <c r="E77" s="9"/>
      <c r="F77" s="9"/>
      <c r="G77" s="9"/>
      <c r="H77" s="9"/>
      <c r="I77" s="10"/>
      <c r="J77" s="9"/>
      <c r="K77" s="32"/>
    </row>
    <row r="78" spans="2:11" ht="15.75" thickBot="1" x14ac:dyDescent="0.3">
      <c r="B78" s="162" t="s">
        <v>121</v>
      </c>
      <c r="C78" s="162"/>
      <c r="D78" s="162"/>
      <c r="E78" s="12">
        <f>SUM(E72:E77)</f>
        <v>515</v>
      </c>
      <c r="F78" s="12">
        <f t="shared" ref="F78:J78" si="8">SUM(F72:F77)</f>
        <v>76.759999999999991</v>
      </c>
      <c r="G78" s="12">
        <f t="shared" si="8"/>
        <v>21.520000000000003</v>
      </c>
      <c r="H78" s="12">
        <f t="shared" si="8"/>
        <v>21.15</v>
      </c>
      <c r="I78" s="12">
        <f t="shared" si="8"/>
        <v>77.89</v>
      </c>
      <c r="J78" s="12">
        <f t="shared" si="8"/>
        <v>584.83999999999992</v>
      </c>
      <c r="K78" s="35"/>
    </row>
    <row r="79" spans="2:11" ht="15.75" thickBot="1" x14ac:dyDescent="0.3">
      <c r="B79" s="62" t="s">
        <v>122</v>
      </c>
      <c r="C79" s="96" t="s">
        <v>49</v>
      </c>
      <c r="D79" s="97"/>
      <c r="E79" s="9">
        <v>40</v>
      </c>
      <c r="F79" s="9">
        <v>6.6</v>
      </c>
      <c r="G79" s="9">
        <v>3</v>
      </c>
      <c r="H79" s="9">
        <v>3.92</v>
      </c>
      <c r="I79" s="10">
        <v>29.76</v>
      </c>
      <c r="J79" s="9">
        <v>166.3</v>
      </c>
      <c r="K79" s="32" t="s">
        <v>18</v>
      </c>
    </row>
    <row r="80" spans="2:11" ht="15.75" thickBot="1" x14ac:dyDescent="0.3">
      <c r="B80" s="124" t="s">
        <v>124</v>
      </c>
      <c r="C80" s="125"/>
      <c r="D80" s="126"/>
      <c r="E80" s="12">
        <f>SUM(E78:E79)</f>
        <v>555</v>
      </c>
      <c r="F80" s="12">
        <f t="shared" ref="F80:J80" si="9">SUM(F78:F79)</f>
        <v>83.359999999999985</v>
      </c>
      <c r="G80" s="12">
        <f t="shared" si="9"/>
        <v>24.520000000000003</v>
      </c>
      <c r="H80" s="12">
        <f t="shared" si="9"/>
        <v>25.07</v>
      </c>
      <c r="I80" s="12">
        <f t="shared" si="9"/>
        <v>107.65</v>
      </c>
      <c r="J80" s="12">
        <f t="shared" si="9"/>
        <v>751.13999999999987</v>
      </c>
      <c r="K80" s="13"/>
    </row>
    <row r="81" spans="2:11" x14ac:dyDescent="0.25">
      <c r="B81" s="56"/>
      <c r="C81" s="56"/>
      <c r="D81" s="56"/>
      <c r="E81" s="55"/>
      <c r="F81" s="55"/>
      <c r="G81" s="55"/>
      <c r="H81" s="55"/>
      <c r="I81" s="55"/>
      <c r="J81" s="55"/>
      <c r="K81" s="25"/>
    </row>
    <row r="82" spans="2:11" ht="31.5" customHeight="1" thickBot="1" x14ac:dyDescent="0.3">
      <c r="B82" s="56"/>
      <c r="C82" s="56"/>
      <c r="D82" s="56"/>
      <c r="E82" s="55"/>
      <c r="F82" s="55"/>
      <c r="G82" s="55"/>
      <c r="H82" s="55"/>
      <c r="I82" s="55"/>
      <c r="J82" s="55"/>
      <c r="K82" s="25"/>
    </row>
    <row r="83" spans="2:11" ht="15.75" thickBot="1" x14ac:dyDescent="0.3">
      <c r="B83" s="112" t="s">
        <v>5</v>
      </c>
      <c r="C83" s="115" t="s">
        <v>6</v>
      </c>
      <c r="D83" s="116"/>
      <c r="E83" s="112" t="s">
        <v>7</v>
      </c>
      <c r="F83" s="112" t="s">
        <v>8</v>
      </c>
      <c r="G83" s="82" t="s">
        <v>9</v>
      </c>
      <c r="H83" s="83"/>
      <c r="I83" s="84"/>
      <c r="J83" s="85" t="s">
        <v>10</v>
      </c>
      <c r="K83" s="112" t="s">
        <v>11</v>
      </c>
    </row>
    <row r="84" spans="2:11" x14ac:dyDescent="0.25">
      <c r="B84" s="113"/>
      <c r="C84" s="117"/>
      <c r="D84" s="118"/>
      <c r="E84" s="113"/>
      <c r="F84" s="113"/>
      <c r="G84" s="88" t="s">
        <v>12</v>
      </c>
      <c r="H84" s="88" t="s">
        <v>13</v>
      </c>
      <c r="I84" s="88" t="s">
        <v>14</v>
      </c>
      <c r="J84" s="86"/>
      <c r="K84" s="113"/>
    </row>
    <row r="85" spans="2:11" ht="15.75" thickBot="1" x14ac:dyDescent="0.3">
      <c r="B85" s="114"/>
      <c r="C85" s="119"/>
      <c r="D85" s="120"/>
      <c r="E85" s="114"/>
      <c r="F85" s="114"/>
      <c r="G85" s="89"/>
      <c r="H85" s="89"/>
      <c r="I85" s="89"/>
      <c r="J85" s="87"/>
      <c r="K85" s="114"/>
    </row>
    <row r="86" spans="2:11" ht="26.25" thickBot="1" x14ac:dyDescent="0.3">
      <c r="B86" s="3" t="s">
        <v>35</v>
      </c>
      <c r="C86" s="4"/>
      <c r="D86" s="5"/>
      <c r="E86" s="6"/>
      <c r="F86" s="7"/>
      <c r="G86" s="7"/>
      <c r="H86" s="7"/>
      <c r="I86" s="8"/>
      <c r="J86" s="7"/>
      <c r="K86" s="7"/>
    </row>
    <row r="87" spans="2:11" ht="15.75" customHeight="1" thickBot="1" x14ac:dyDescent="0.3">
      <c r="B87" s="90" t="s">
        <v>16</v>
      </c>
      <c r="C87" s="96" t="s">
        <v>219</v>
      </c>
      <c r="D87" s="97"/>
      <c r="E87" s="9">
        <v>200</v>
      </c>
      <c r="F87" s="9">
        <v>18.34</v>
      </c>
      <c r="G87" s="9">
        <v>5</v>
      </c>
      <c r="H87" s="9">
        <v>5.88</v>
      </c>
      <c r="I87" s="10">
        <v>2.4</v>
      </c>
      <c r="J87" s="9">
        <v>168.9</v>
      </c>
      <c r="K87" s="32" t="s">
        <v>80</v>
      </c>
    </row>
    <row r="88" spans="2:11" ht="15.75" thickBot="1" x14ac:dyDescent="0.3">
      <c r="B88" s="91"/>
      <c r="C88" s="102" t="s">
        <v>164</v>
      </c>
      <c r="D88" s="103"/>
      <c r="E88" s="9">
        <v>200</v>
      </c>
      <c r="F88" s="9">
        <v>4.93</v>
      </c>
      <c r="G88" s="9">
        <v>3.87</v>
      </c>
      <c r="H88" s="9">
        <v>2.86</v>
      </c>
      <c r="I88" s="10">
        <v>11.19</v>
      </c>
      <c r="J88" s="9">
        <v>86</v>
      </c>
      <c r="K88" s="9" t="s">
        <v>81</v>
      </c>
    </row>
    <row r="89" spans="2:11" ht="15.75" thickBot="1" x14ac:dyDescent="0.3">
      <c r="B89" s="91"/>
      <c r="C89" s="102" t="s">
        <v>136</v>
      </c>
      <c r="D89" s="103"/>
      <c r="E89" s="9">
        <v>70</v>
      </c>
      <c r="F89" s="9">
        <v>18.7</v>
      </c>
      <c r="G89" s="9">
        <v>5.45</v>
      </c>
      <c r="H89" s="9">
        <v>4.71</v>
      </c>
      <c r="I89" s="10">
        <v>35.56</v>
      </c>
      <c r="J89" s="9">
        <v>206.3</v>
      </c>
      <c r="K89" s="32" t="s">
        <v>18</v>
      </c>
    </row>
    <row r="90" spans="2:11" ht="15.75" thickBot="1" x14ac:dyDescent="0.3">
      <c r="B90" s="91"/>
      <c r="C90" s="102" t="s">
        <v>137</v>
      </c>
      <c r="D90" s="103"/>
      <c r="E90" s="9">
        <v>20</v>
      </c>
      <c r="F90" s="9">
        <v>15.8</v>
      </c>
      <c r="G90" s="9">
        <v>4.6399999999999997</v>
      </c>
      <c r="H90" s="10">
        <v>5.9</v>
      </c>
      <c r="I90" s="9">
        <v>0</v>
      </c>
      <c r="J90" s="9">
        <v>71.7</v>
      </c>
      <c r="K90" s="32" t="s">
        <v>54</v>
      </c>
    </row>
    <row r="91" spans="2:11" ht="15.75" thickBot="1" x14ac:dyDescent="0.3">
      <c r="B91" s="91"/>
      <c r="C91" s="98" t="s">
        <v>145</v>
      </c>
      <c r="D91" s="99"/>
      <c r="E91" s="9">
        <v>10</v>
      </c>
      <c r="F91" s="9">
        <v>11</v>
      </c>
      <c r="G91" s="9">
        <v>0.08</v>
      </c>
      <c r="H91" s="10">
        <v>7.25</v>
      </c>
      <c r="I91" s="10">
        <v>0.13</v>
      </c>
      <c r="J91" s="9">
        <v>66.099999999999994</v>
      </c>
      <c r="K91" s="42" t="s">
        <v>166</v>
      </c>
    </row>
    <row r="92" spans="2:11" ht="15.75" thickBot="1" x14ac:dyDescent="0.3">
      <c r="B92" s="162" t="s">
        <v>121</v>
      </c>
      <c r="C92" s="162"/>
      <c r="D92" s="162"/>
      <c r="E92" s="12">
        <f>SUM(E87:E91)</f>
        <v>500</v>
      </c>
      <c r="F92" s="12">
        <f t="shared" ref="F92:J92" si="10">SUM(F87:F91)</f>
        <v>68.77</v>
      </c>
      <c r="G92" s="12">
        <f t="shared" si="10"/>
        <v>19.04</v>
      </c>
      <c r="H92" s="12">
        <f t="shared" si="10"/>
        <v>26.6</v>
      </c>
      <c r="I92" s="12">
        <f t="shared" si="10"/>
        <v>49.280000000000008</v>
      </c>
      <c r="J92" s="12">
        <f t="shared" si="10"/>
        <v>599.00000000000011</v>
      </c>
      <c r="K92" s="38"/>
    </row>
    <row r="93" spans="2:11" ht="15.75" thickBot="1" x14ac:dyDescent="0.3">
      <c r="B93" s="68" t="s">
        <v>122</v>
      </c>
      <c r="C93" s="66" t="s">
        <v>50</v>
      </c>
      <c r="D93" s="67"/>
      <c r="E93" s="9">
        <v>33.299999999999997</v>
      </c>
      <c r="F93" s="9">
        <v>15.5</v>
      </c>
      <c r="G93" s="9">
        <v>2.7</v>
      </c>
      <c r="H93" s="9">
        <v>1.76</v>
      </c>
      <c r="I93" s="10">
        <v>18.28</v>
      </c>
      <c r="J93" s="9">
        <v>99.8</v>
      </c>
      <c r="K93" s="11" t="s">
        <v>18</v>
      </c>
    </row>
    <row r="94" spans="2:11" ht="15.75" thickBot="1" x14ac:dyDescent="0.3">
      <c r="B94" s="124" t="s">
        <v>124</v>
      </c>
      <c r="C94" s="125"/>
      <c r="D94" s="126"/>
      <c r="E94" s="12">
        <f>SUM(E92:E93)</f>
        <v>533.29999999999995</v>
      </c>
      <c r="F94" s="12">
        <f t="shared" ref="F94:J94" si="11">SUM(F92:F93)</f>
        <v>84.27</v>
      </c>
      <c r="G94" s="12">
        <f t="shared" si="11"/>
        <v>21.74</v>
      </c>
      <c r="H94" s="12">
        <f t="shared" si="11"/>
        <v>28.360000000000003</v>
      </c>
      <c r="I94" s="12">
        <f t="shared" si="11"/>
        <v>67.56</v>
      </c>
      <c r="J94" s="12">
        <f t="shared" si="11"/>
        <v>698.80000000000007</v>
      </c>
      <c r="K94" s="60"/>
    </row>
    <row r="95" spans="2:11" x14ac:dyDescent="0.25">
      <c r="B95" s="65"/>
      <c r="C95" s="65"/>
      <c r="D95" s="65"/>
      <c r="E95" s="55"/>
      <c r="F95" s="55"/>
      <c r="G95" s="55"/>
      <c r="H95" s="55"/>
      <c r="I95" s="55"/>
      <c r="J95" s="55"/>
      <c r="K95" s="55"/>
    </row>
    <row r="96" spans="2:11" ht="15.75" thickBot="1" x14ac:dyDescent="0.3">
      <c r="B96" s="56"/>
      <c r="C96" s="56"/>
      <c r="D96" s="56"/>
      <c r="E96" s="55"/>
      <c r="F96" s="55"/>
      <c r="G96" s="55"/>
      <c r="H96" s="55"/>
      <c r="I96" s="55"/>
      <c r="J96" s="55"/>
      <c r="K96" s="25"/>
    </row>
    <row r="97" spans="2:11" ht="15.75" thickBot="1" x14ac:dyDescent="0.3">
      <c r="B97" s="112" t="s">
        <v>5</v>
      </c>
      <c r="C97" s="115" t="s">
        <v>6</v>
      </c>
      <c r="D97" s="116"/>
      <c r="E97" s="112" t="s">
        <v>7</v>
      </c>
      <c r="F97" s="112" t="s">
        <v>8</v>
      </c>
      <c r="G97" s="82" t="s">
        <v>9</v>
      </c>
      <c r="H97" s="83"/>
      <c r="I97" s="84"/>
      <c r="J97" s="85" t="s">
        <v>10</v>
      </c>
      <c r="K97" s="112" t="s">
        <v>11</v>
      </c>
    </row>
    <row r="98" spans="2:11" x14ac:dyDescent="0.25">
      <c r="B98" s="113"/>
      <c r="C98" s="117"/>
      <c r="D98" s="118"/>
      <c r="E98" s="113"/>
      <c r="F98" s="113"/>
      <c r="G98" s="88" t="s">
        <v>12</v>
      </c>
      <c r="H98" s="88" t="s">
        <v>13</v>
      </c>
      <c r="I98" s="88" t="s">
        <v>14</v>
      </c>
      <c r="J98" s="86"/>
      <c r="K98" s="113"/>
    </row>
    <row r="99" spans="2:11" ht="15.75" thickBot="1" x14ac:dyDescent="0.3">
      <c r="B99" s="114"/>
      <c r="C99" s="119"/>
      <c r="D99" s="120"/>
      <c r="E99" s="114"/>
      <c r="F99" s="114"/>
      <c r="G99" s="89"/>
      <c r="H99" s="89"/>
      <c r="I99" s="89"/>
      <c r="J99" s="87"/>
      <c r="K99" s="114"/>
    </row>
    <row r="100" spans="2:11" ht="26.25" thickBot="1" x14ac:dyDescent="0.3">
      <c r="B100" s="3" t="s">
        <v>38</v>
      </c>
      <c r="C100" s="4"/>
      <c r="D100" s="5"/>
      <c r="E100" s="6"/>
      <c r="F100" s="9"/>
      <c r="G100" s="7"/>
      <c r="H100" s="7"/>
      <c r="I100" s="8"/>
      <c r="J100" s="7"/>
      <c r="K100" s="7"/>
    </row>
    <row r="101" spans="2:11" ht="15.75" customHeight="1" thickBot="1" x14ac:dyDescent="0.3">
      <c r="B101" s="90" t="s">
        <v>16</v>
      </c>
      <c r="C101" s="96" t="s">
        <v>167</v>
      </c>
      <c r="D101" s="97"/>
      <c r="E101" s="9">
        <v>80</v>
      </c>
      <c r="F101" s="9">
        <v>46.81</v>
      </c>
      <c r="G101" s="9">
        <v>15.44</v>
      </c>
      <c r="H101" s="9">
        <v>3.46</v>
      </c>
      <c r="I101" s="10">
        <v>11.2</v>
      </c>
      <c r="J101" s="9">
        <v>139.19999999999999</v>
      </c>
      <c r="K101" s="32" t="s">
        <v>63</v>
      </c>
    </row>
    <row r="102" spans="2:11" ht="15.75" thickBot="1" x14ac:dyDescent="0.3">
      <c r="B102" s="91"/>
      <c r="C102" s="96" t="s">
        <v>148</v>
      </c>
      <c r="D102" s="97"/>
      <c r="E102" s="9">
        <v>180</v>
      </c>
      <c r="F102" s="9">
        <v>11.96</v>
      </c>
      <c r="G102" s="9">
        <v>9.8699999999999992</v>
      </c>
      <c r="H102" s="9">
        <v>7.61</v>
      </c>
      <c r="I102" s="10">
        <v>43.12</v>
      </c>
      <c r="J102" s="9">
        <v>280.5</v>
      </c>
      <c r="K102" s="32" t="s">
        <v>150</v>
      </c>
    </row>
    <row r="103" spans="2:11" ht="15.75" thickBot="1" x14ac:dyDescent="0.3">
      <c r="B103" s="91"/>
      <c r="C103" s="102" t="s">
        <v>168</v>
      </c>
      <c r="D103" s="103"/>
      <c r="E103" s="9">
        <v>25</v>
      </c>
      <c r="F103" s="9">
        <v>2</v>
      </c>
      <c r="G103" s="9">
        <v>0.82</v>
      </c>
      <c r="H103" s="9">
        <v>0.06</v>
      </c>
      <c r="I103" s="10">
        <v>2.2400000000000002</v>
      </c>
      <c r="J103" s="9">
        <v>17.600000000000001</v>
      </c>
      <c r="K103" s="32" t="s">
        <v>162</v>
      </c>
    </row>
    <row r="104" spans="2:11" ht="15.75" thickBot="1" x14ac:dyDescent="0.3">
      <c r="B104" s="91"/>
      <c r="C104" s="14" t="s">
        <v>151</v>
      </c>
      <c r="D104" s="10"/>
      <c r="E104" s="9">
        <v>200</v>
      </c>
      <c r="F104" s="9">
        <v>2.2000000000000002</v>
      </c>
      <c r="G104" s="9">
        <v>0.19</v>
      </c>
      <c r="H104" s="9">
        <v>0.04</v>
      </c>
      <c r="I104" s="10">
        <v>6.42</v>
      </c>
      <c r="J104" s="9">
        <v>26.8</v>
      </c>
      <c r="K104" s="32" t="s">
        <v>77</v>
      </c>
    </row>
    <row r="105" spans="2:11" ht="15.75" thickBot="1" x14ac:dyDescent="0.3">
      <c r="B105" s="91"/>
      <c r="C105" s="53" t="s">
        <v>153</v>
      </c>
      <c r="D105" s="5"/>
      <c r="E105" s="9">
        <v>30</v>
      </c>
      <c r="F105" s="9">
        <v>3.3</v>
      </c>
      <c r="G105" s="9">
        <v>2.2799999999999998</v>
      </c>
      <c r="H105" s="9">
        <v>0.24</v>
      </c>
      <c r="I105" s="10">
        <v>14.76</v>
      </c>
      <c r="J105" s="9">
        <v>70.3</v>
      </c>
      <c r="K105" s="32" t="s">
        <v>18</v>
      </c>
    </row>
    <row r="106" spans="2:11" ht="15.75" thickBot="1" x14ac:dyDescent="0.3">
      <c r="B106" s="91"/>
      <c r="C106" s="133" t="s">
        <v>169</v>
      </c>
      <c r="D106" s="134"/>
      <c r="E106" s="9">
        <v>20</v>
      </c>
      <c r="F106" s="9">
        <v>2.31</v>
      </c>
      <c r="G106" s="9">
        <v>1.32</v>
      </c>
      <c r="H106" s="9">
        <v>0.24</v>
      </c>
      <c r="I106" s="10">
        <v>6.68</v>
      </c>
      <c r="J106" s="9">
        <v>34.200000000000003</v>
      </c>
      <c r="K106" s="32" t="s">
        <v>18</v>
      </c>
    </row>
    <row r="107" spans="2:11" ht="15.75" thickBot="1" x14ac:dyDescent="0.3">
      <c r="B107" s="162" t="s">
        <v>121</v>
      </c>
      <c r="C107" s="162"/>
      <c r="D107" s="162"/>
      <c r="E107" s="13">
        <f>SUM(E101:E106)</f>
        <v>535</v>
      </c>
      <c r="F107" s="13">
        <f t="shared" ref="F107:J107" si="12">SUM(F101:F106)</f>
        <v>68.580000000000013</v>
      </c>
      <c r="G107" s="13">
        <f t="shared" si="12"/>
        <v>29.92</v>
      </c>
      <c r="H107" s="13">
        <f t="shared" si="12"/>
        <v>11.65</v>
      </c>
      <c r="I107" s="13">
        <f t="shared" si="12"/>
        <v>84.419999999999987</v>
      </c>
      <c r="J107" s="13">
        <f t="shared" si="12"/>
        <v>568.6</v>
      </c>
      <c r="K107" s="11"/>
    </row>
    <row r="108" spans="2:11" ht="15.75" thickBot="1" x14ac:dyDescent="0.3">
      <c r="B108" s="62" t="s">
        <v>122</v>
      </c>
      <c r="C108" s="163" t="s">
        <v>220</v>
      </c>
      <c r="D108" s="164"/>
      <c r="E108" s="9">
        <v>50</v>
      </c>
      <c r="F108" s="69">
        <v>8</v>
      </c>
      <c r="G108" s="9">
        <v>2.95</v>
      </c>
      <c r="H108" s="9">
        <v>2.35</v>
      </c>
      <c r="I108" s="10">
        <v>37.5</v>
      </c>
      <c r="J108" s="9">
        <v>182.9</v>
      </c>
      <c r="K108" s="32" t="s">
        <v>18</v>
      </c>
    </row>
    <row r="109" spans="2:11" ht="15.75" thickBot="1" x14ac:dyDescent="0.3">
      <c r="B109" s="124" t="s">
        <v>124</v>
      </c>
      <c r="C109" s="125"/>
      <c r="D109" s="126"/>
      <c r="E109" s="12">
        <f>SUM(E107:E108)</f>
        <v>585</v>
      </c>
      <c r="F109" s="12">
        <f t="shared" ref="F109:J109" si="13">SUM(F107:F108)</f>
        <v>76.580000000000013</v>
      </c>
      <c r="G109" s="12">
        <f t="shared" si="13"/>
        <v>32.870000000000005</v>
      </c>
      <c r="H109" s="12">
        <f t="shared" si="13"/>
        <v>14</v>
      </c>
      <c r="I109" s="12">
        <f t="shared" si="13"/>
        <v>121.91999999999999</v>
      </c>
      <c r="J109" s="12">
        <f t="shared" si="13"/>
        <v>751.5</v>
      </c>
      <c r="K109" s="13"/>
    </row>
    <row r="110" spans="2:11" x14ac:dyDescent="0.25">
      <c r="B110" s="65"/>
      <c r="C110" s="65"/>
      <c r="D110" s="65"/>
      <c r="E110" s="55"/>
      <c r="F110" s="55"/>
      <c r="G110" s="55"/>
      <c r="H110" s="55"/>
      <c r="I110" s="55"/>
      <c r="J110" s="55"/>
      <c r="K110" s="55"/>
    </row>
    <row r="111" spans="2:11" ht="33" customHeight="1" thickBot="1" x14ac:dyDescent="0.3">
      <c r="B111" s="56"/>
      <c r="C111" s="56"/>
      <c r="D111" s="56"/>
      <c r="E111" s="55"/>
      <c r="F111" s="55"/>
      <c r="G111" s="55"/>
      <c r="H111" s="55"/>
      <c r="I111" s="55"/>
      <c r="J111" s="55"/>
      <c r="K111" s="25"/>
    </row>
    <row r="112" spans="2:11" ht="15.75" thickBot="1" x14ac:dyDescent="0.3">
      <c r="B112" s="112" t="s">
        <v>5</v>
      </c>
      <c r="C112" s="115" t="s">
        <v>6</v>
      </c>
      <c r="D112" s="116"/>
      <c r="E112" s="112" t="s">
        <v>7</v>
      </c>
      <c r="F112" s="112" t="s">
        <v>8</v>
      </c>
      <c r="G112" s="82" t="s">
        <v>9</v>
      </c>
      <c r="H112" s="83"/>
      <c r="I112" s="84"/>
      <c r="J112" s="85" t="s">
        <v>10</v>
      </c>
      <c r="K112" s="112" t="s">
        <v>11</v>
      </c>
    </row>
    <row r="113" spans="2:11" x14ac:dyDescent="0.25">
      <c r="B113" s="113"/>
      <c r="C113" s="117"/>
      <c r="D113" s="118"/>
      <c r="E113" s="113"/>
      <c r="F113" s="113"/>
      <c r="G113" s="88" t="s">
        <v>12</v>
      </c>
      <c r="H113" s="88" t="s">
        <v>13</v>
      </c>
      <c r="I113" s="88" t="s">
        <v>14</v>
      </c>
      <c r="J113" s="86"/>
      <c r="K113" s="113"/>
    </row>
    <row r="114" spans="2:11" ht="15.75" thickBot="1" x14ac:dyDescent="0.3">
      <c r="B114" s="114"/>
      <c r="C114" s="119"/>
      <c r="D114" s="120"/>
      <c r="E114" s="114"/>
      <c r="F114" s="114"/>
      <c r="G114" s="89"/>
      <c r="H114" s="89"/>
      <c r="I114" s="89"/>
      <c r="J114" s="87"/>
      <c r="K114" s="114"/>
    </row>
    <row r="115" spans="2:11" ht="26.25" thickBot="1" x14ac:dyDescent="0.3">
      <c r="B115" s="3" t="s">
        <v>39</v>
      </c>
      <c r="C115" s="4"/>
      <c r="D115" s="5"/>
      <c r="E115" s="6"/>
      <c r="F115" s="6"/>
      <c r="G115" s="7"/>
      <c r="H115" s="7"/>
      <c r="I115" s="8"/>
      <c r="J115" s="7"/>
      <c r="K115" s="7"/>
    </row>
    <row r="116" spans="2:11" ht="26.25" customHeight="1" thickBot="1" x14ac:dyDescent="0.3">
      <c r="B116" s="90" t="s">
        <v>16</v>
      </c>
      <c r="C116" s="96" t="s">
        <v>170</v>
      </c>
      <c r="D116" s="97"/>
      <c r="E116" s="9">
        <v>70</v>
      </c>
      <c r="F116" s="25">
        <v>32.67</v>
      </c>
      <c r="G116" s="9">
        <v>11.38</v>
      </c>
      <c r="H116" s="9">
        <v>7.91</v>
      </c>
      <c r="I116" s="10">
        <v>4.4000000000000004</v>
      </c>
      <c r="J116" s="9">
        <v>134.30000000000001</v>
      </c>
      <c r="K116" s="32" t="s">
        <v>221</v>
      </c>
    </row>
    <row r="117" spans="2:11" ht="15.75" customHeight="1" thickBot="1" x14ac:dyDescent="0.3">
      <c r="B117" s="91"/>
      <c r="C117" s="102" t="s">
        <v>171</v>
      </c>
      <c r="D117" s="103"/>
      <c r="E117" s="9">
        <v>180</v>
      </c>
      <c r="F117" s="9">
        <v>14.3</v>
      </c>
      <c r="G117" s="9">
        <v>4.1500000000000004</v>
      </c>
      <c r="H117" s="9">
        <v>5.76</v>
      </c>
      <c r="I117" s="10">
        <v>41.96</v>
      </c>
      <c r="J117" s="9">
        <v>236.2</v>
      </c>
      <c r="K117" s="32" t="s">
        <v>222</v>
      </c>
    </row>
    <row r="118" spans="2:11" ht="15.75" thickBot="1" x14ac:dyDescent="0.3">
      <c r="B118" s="91"/>
      <c r="C118" s="96" t="s">
        <v>163</v>
      </c>
      <c r="D118" s="97"/>
      <c r="E118" s="9">
        <v>200</v>
      </c>
      <c r="F118" s="69">
        <v>11.88</v>
      </c>
      <c r="G118" s="9">
        <v>0</v>
      </c>
      <c r="H118" s="9">
        <v>0</v>
      </c>
      <c r="I118" s="10">
        <v>33</v>
      </c>
      <c r="J118" s="9">
        <v>90</v>
      </c>
      <c r="K118" s="32">
        <v>80</v>
      </c>
    </row>
    <row r="119" spans="2:11" ht="15.75" thickBot="1" x14ac:dyDescent="0.3">
      <c r="B119" s="91"/>
      <c r="C119" s="53" t="s">
        <v>153</v>
      </c>
      <c r="D119" s="5"/>
      <c r="E119" s="9">
        <v>30</v>
      </c>
      <c r="F119" s="9">
        <v>3.3</v>
      </c>
      <c r="G119" s="9">
        <v>2.2799999999999998</v>
      </c>
      <c r="H119" s="9">
        <v>0.24</v>
      </c>
      <c r="I119" s="10">
        <v>14.76</v>
      </c>
      <c r="J119" s="9">
        <v>70.3</v>
      </c>
      <c r="K119" s="32" t="s">
        <v>18</v>
      </c>
    </row>
    <row r="120" spans="2:11" ht="15.75" thickBot="1" x14ac:dyDescent="0.3">
      <c r="B120" s="91"/>
      <c r="C120" s="133" t="s">
        <v>169</v>
      </c>
      <c r="D120" s="134"/>
      <c r="E120" s="9">
        <v>20</v>
      </c>
      <c r="F120" s="9">
        <v>2.31</v>
      </c>
      <c r="G120" s="9">
        <v>1.32</v>
      </c>
      <c r="H120" s="9">
        <v>0.24</v>
      </c>
      <c r="I120" s="10">
        <v>6.68</v>
      </c>
      <c r="J120" s="9">
        <v>34.200000000000003</v>
      </c>
      <c r="K120" s="32" t="s">
        <v>18</v>
      </c>
    </row>
    <row r="121" spans="2:11" ht="15.75" thickBot="1" x14ac:dyDescent="0.3">
      <c r="B121" s="162" t="s">
        <v>121</v>
      </c>
      <c r="C121" s="162"/>
      <c r="D121" s="162"/>
      <c r="E121" s="12">
        <f t="shared" ref="E121:J121" si="14">SUM(E116:E120)</f>
        <v>500</v>
      </c>
      <c r="F121" s="12">
        <f t="shared" si="14"/>
        <v>64.459999999999994</v>
      </c>
      <c r="G121" s="12">
        <f t="shared" si="14"/>
        <v>19.130000000000003</v>
      </c>
      <c r="H121" s="12">
        <f t="shared" si="14"/>
        <v>14.15</v>
      </c>
      <c r="I121" s="12">
        <f t="shared" si="14"/>
        <v>100.80000000000001</v>
      </c>
      <c r="J121" s="12">
        <f t="shared" si="14"/>
        <v>565</v>
      </c>
      <c r="K121" s="32"/>
    </row>
    <row r="122" spans="2:11" ht="15.75" thickBot="1" x14ac:dyDescent="0.3">
      <c r="B122" s="62" t="s">
        <v>122</v>
      </c>
      <c r="C122" s="96" t="s">
        <v>49</v>
      </c>
      <c r="D122" s="97"/>
      <c r="E122" s="9">
        <v>40</v>
      </c>
      <c r="F122" s="9">
        <v>6.6</v>
      </c>
      <c r="G122" s="9">
        <v>3</v>
      </c>
      <c r="H122" s="9">
        <v>3.92</v>
      </c>
      <c r="I122" s="10">
        <v>29.76</v>
      </c>
      <c r="J122" s="9">
        <v>166.3</v>
      </c>
      <c r="K122" s="32" t="s">
        <v>18</v>
      </c>
    </row>
    <row r="123" spans="2:11" ht="15.75" thickBot="1" x14ac:dyDescent="0.3">
      <c r="B123" s="124" t="s">
        <v>124</v>
      </c>
      <c r="C123" s="125"/>
      <c r="D123" s="126"/>
      <c r="E123" s="12">
        <f>SUM(E121:E122)</f>
        <v>540</v>
      </c>
      <c r="F123" s="12">
        <f t="shared" ref="F123:J123" si="15">SUM(F121:F122)</f>
        <v>71.059999999999988</v>
      </c>
      <c r="G123" s="12">
        <f t="shared" si="15"/>
        <v>22.130000000000003</v>
      </c>
      <c r="H123" s="12">
        <f t="shared" si="15"/>
        <v>18.07</v>
      </c>
      <c r="I123" s="12">
        <f t="shared" si="15"/>
        <v>130.56</v>
      </c>
      <c r="J123" s="12">
        <f t="shared" si="15"/>
        <v>731.3</v>
      </c>
      <c r="K123" s="13"/>
    </row>
    <row r="124" spans="2:11" x14ac:dyDescent="0.25">
      <c r="B124" s="65"/>
      <c r="C124" s="65"/>
      <c r="D124" s="65"/>
      <c r="E124" s="55"/>
      <c r="F124" s="55"/>
      <c r="G124" s="55"/>
      <c r="H124" s="55"/>
      <c r="I124" s="55"/>
      <c r="J124" s="55"/>
      <c r="K124" s="55"/>
    </row>
    <row r="125" spans="2:11" ht="15.75" thickBot="1" x14ac:dyDescent="0.3">
      <c r="B125" s="56"/>
      <c r="C125" s="56"/>
      <c r="D125" s="56"/>
      <c r="E125" s="55"/>
      <c r="F125" s="55"/>
      <c r="G125" s="55"/>
      <c r="H125" s="55"/>
      <c r="I125" s="55"/>
      <c r="J125" s="55"/>
      <c r="K125" s="25"/>
    </row>
    <row r="126" spans="2:11" ht="15.75" thickBot="1" x14ac:dyDescent="0.3">
      <c r="B126" s="112" t="s">
        <v>5</v>
      </c>
      <c r="C126" s="115" t="s">
        <v>6</v>
      </c>
      <c r="D126" s="116"/>
      <c r="E126" s="112" t="s">
        <v>7</v>
      </c>
      <c r="F126" s="112" t="s">
        <v>8</v>
      </c>
      <c r="G126" s="82" t="s">
        <v>9</v>
      </c>
      <c r="H126" s="83"/>
      <c r="I126" s="84"/>
      <c r="J126" s="85" t="s">
        <v>10</v>
      </c>
      <c r="K126" s="112" t="s">
        <v>11</v>
      </c>
    </row>
    <row r="127" spans="2:11" x14ac:dyDescent="0.25">
      <c r="B127" s="113"/>
      <c r="C127" s="117"/>
      <c r="D127" s="118"/>
      <c r="E127" s="113"/>
      <c r="F127" s="113"/>
      <c r="G127" s="88" t="s">
        <v>12</v>
      </c>
      <c r="H127" s="88" t="s">
        <v>13</v>
      </c>
      <c r="I127" s="88" t="s">
        <v>14</v>
      </c>
      <c r="J127" s="86"/>
      <c r="K127" s="113"/>
    </row>
    <row r="128" spans="2:11" ht="15.75" thickBot="1" x14ac:dyDescent="0.3">
      <c r="B128" s="114"/>
      <c r="C128" s="119"/>
      <c r="D128" s="120"/>
      <c r="E128" s="114"/>
      <c r="F128" s="114"/>
      <c r="G128" s="89"/>
      <c r="H128" s="89"/>
      <c r="I128" s="89"/>
      <c r="J128" s="87"/>
      <c r="K128" s="114"/>
    </row>
    <row r="129" spans="2:11" ht="26.25" thickBot="1" x14ac:dyDescent="0.3">
      <c r="B129" s="3" t="s">
        <v>42</v>
      </c>
      <c r="C129" s="4"/>
      <c r="D129" s="5"/>
      <c r="E129" s="6"/>
      <c r="F129" s="7"/>
      <c r="G129" s="7"/>
      <c r="H129" s="7"/>
      <c r="I129" s="8"/>
      <c r="J129" s="7"/>
      <c r="K129" s="7"/>
    </row>
    <row r="130" spans="2:11" ht="15" customHeight="1" thickBot="1" x14ac:dyDescent="0.3">
      <c r="B130" s="90" t="s">
        <v>16</v>
      </c>
      <c r="C130" s="96" t="s">
        <v>172</v>
      </c>
      <c r="D130" s="97"/>
      <c r="E130" s="9">
        <v>150</v>
      </c>
      <c r="F130" s="9">
        <v>29.66</v>
      </c>
      <c r="G130" s="9">
        <v>29.66</v>
      </c>
      <c r="H130" s="9">
        <v>10.67</v>
      </c>
      <c r="I130" s="10">
        <v>21.65</v>
      </c>
      <c r="J130" s="9">
        <v>301.2</v>
      </c>
      <c r="K130" s="32" t="s">
        <v>82</v>
      </c>
    </row>
    <row r="131" spans="2:11" ht="15.75" thickBot="1" x14ac:dyDescent="0.3">
      <c r="B131" s="91"/>
      <c r="C131" s="96" t="s">
        <v>173</v>
      </c>
      <c r="D131" s="97"/>
      <c r="E131" s="9">
        <v>20</v>
      </c>
      <c r="F131" s="9">
        <v>3.47</v>
      </c>
      <c r="G131" s="9">
        <v>1.44</v>
      </c>
      <c r="H131" s="9">
        <v>1.7</v>
      </c>
      <c r="I131" s="10">
        <v>11.1</v>
      </c>
      <c r="J131" s="9">
        <v>65.5</v>
      </c>
      <c r="K131" s="32" t="s">
        <v>18</v>
      </c>
    </row>
    <row r="132" spans="2:11" ht="15.75" thickBot="1" x14ac:dyDescent="0.3">
      <c r="B132" s="91"/>
      <c r="C132" s="14" t="s">
        <v>154</v>
      </c>
      <c r="D132" s="10"/>
      <c r="E132" s="9">
        <v>200</v>
      </c>
      <c r="F132" s="9">
        <v>2.96</v>
      </c>
      <c r="G132" s="9">
        <v>1.55</v>
      </c>
      <c r="H132" s="9">
        <v>1.1399999999999999</v>
      </c>
      <c r="I132" s="10">
        <v>8.6</v>
      </c>
      <c r="J132" s="9">
        <v>50.9</v>
      </c>
      <c r="K132" s="32" t="s">
        <v>223</v>
      </c>
    </row>
    <row r="133" spans="2:11" ht="15.75" thickBot="1" x14ac:dyDescent="0.3">
      <c r="B133" s="91"/>
      <c r="C133" s="102" t="s">
        <v>143</v>
      </c>
      <c r="D133" s="103"/>
      <c r="E133" s="9">
        <v>30</v>
      </c>
      <c r="F133" s="9">
        <v>3.71</v>
      </c>
      <c r="G133" s="9">
        <v>2.25</v>
      </c>
      <c r="H133" s="9">
        <v>0.87</v>
      </c>
      <c r="I133" s="10">
        <v>15.42</v>
      </c>
      <c r="J133" s="9">
        <v>78.5</v>
      </c>
      <c r="K133" s="32" t="s">
        <v>18</v>
      </c>
    </row>
    <row r="134" spans="2:11" ht="15.75" thickBot="1" x14ac:dyDescent="0.3">
      <c r="B134" s="91"/>
      <c r="C134" s="15" t="s">
        <v>174</v>
      </c>
      <c r="D134" s="10"/>
      <c r="E134" s="9">
        <v>200</v>
      </c>
      <c r="F134" s="9">
        <v>31.4</v>
      </c>
      <c r="G134" s="9">
        <v>0.8</v>
      </c>
      <c r="H134" s="9">
        <v>0.8</v>
      </c>
      <c r="I134" s="10">
        <v>19.600000000000001</v>
      </c>
      <c r="J134" s="9">
        <v>88.8</v>
      </c>
      <c r="K134" s="32" t="s">
        <v>18</v>
      </c>
    </row>
    <row r="135" spans="2:11" ht="15.75" thickBot="1" x14ac:dyDescent="0.3">
      <c r="B135" s="162" t="s">
        <v>121</v>
      </c>
      <c r="C135" s="162"/>
      <c r="D135" s="162"/>
      <c r="E135" s="12">
        <f>SUM(E130:E134)</f>
        <v>600</v>
      </c>
      <c r="F135" s="12">
        <f t="shared" ref="F135:J135" si="16">SUM(F130:F134)</f>
        <v>71.2</v>
      </c>
      <c r="G135" s="12">
        <f t="shared" si="16"/>
        <v>35.699999999999996</v>
      </c>
      <c r="H135" s="12">
        <f t="shared" si="16"/>
        <v>15.18</v>
      </c>
      <c r="I135" s="12">
        <f t="shared" si="16"/>
        <v>76.37</v>
      </c>
      <c r="J135" s="12">
        <f t="shared" si="16"/>
        <v>584.9</v>
      </c>
      <c r="K135" s="32"/>
    </row>
    <row r="136" spans="2:11" ht="15.75" thickBot="1" x14ac:dyDescent="0.3">
      <c r="B136" s="68" t="s">
        <v>122</v>
      </c>
      <c r="C136" s="96" t="s">
        <v>49</v>
      </c>
      <c r="D136" s="97"/>
      <c r="E136" s="9">
        <v>40</v>
      </c>
      <c r="F136" s="9">
        <v>6.6</v>
      </c>
      <c r="G136" s="9">
        <v>3</v>
      </c>
      <c r="H136" s="9">
        <v>3.92</v>
      </c>
      <c r="I136" s="10">
        <v>29.76</v>
      </c>
      <c r="J136" s="9">
        <v>166.3</v>
      </c>
      <c r="K136" s="32" t="s">
        <v>18</v>
      </c>
    </row>
    <row r="137" spans="2:11" ht="15.75" thickBot="1" x14ac:dyDescent="0.3">
      <c r="B137" s="124" t="s">
        <v>124</v>
      </c>
      <c r="C137" s="125"/>
      <c r="D137" s="126"/>
      <c r="E137" s="12">
        <f>SUM(E135:E136)</f>
        <v>640</v>
      </c>
      <c r="F137" s="12">
        <f t="shared" ref="F137:J137" si="17">SUM(F135:F136)</f>
        <v>77.8</v>
      </c>
      <c r="G137" s="12">
        <f t="shared" si="17"/>
        <v>38.699999999999996</v>
      </c>
      <c r="H137" s="12">
        <f t="shared" si="17"/>
        <v>19.100000000000001</v>
      </c>
      <c r="I137" s="12">
        <f t="shared" si="17"/>
        <v>106.13000000000001</v>
      </c>
      <c r="J137" s="12">
        <f t="shared" si="17"/>
        <v>751.2</v>
      </c>
      <c r="K137" s="13"/>
    </row>
    <row r="138" spans="2:11" x14ac:dyDescent="0.25">
      <c r="B138" s="56"/>
      <c r="C138" s="56"/>
      <c r="D138" s="56"/>
      <c r="E138" s="55"/>
      <c r="F138" s="55"/>
      <c r="G138" s="55"/>
      <c r="H138" s="55"/>
      <c r="I138" s="55"/>
      <c r="J138" s="55"/>
      <c r="K138" s="25"/>
    </row>
    <row r="139" spans="2:11" ht="48" customHeight="1" thickBot="1" x14ac:dyDescent="0.3">
      <c r="B139" s="56"/>
      <c r="C139" s="56"/>
      <c r="D139" s="56"/>
      <c r="E139" s="55"/>
      <c r="F139" s="55"/>
      <c r="G139" s="55"/>
      <c r="H139" s="55"/>
      <c r="I139" s="55"/>
      <c r="J139" s="55"/>
      <c r="K139" s="25"/>
    </row>
    <row r="140" spans="2:11" ht="15.75" thickBot="1" x14ac:dyDescent="0.3">
      <c r="B140" s="112" t="s">
        <v>5</v>
      </c>
      <c r="C140" s="115" t="s">
        <v>6</v>
      </c>
      <c r="D140" s="116"/>
      <c r="E140" s="112" t="s">
        <v>7</v>
      </c>
      <c r="F140" s="112" t="s">
        <v>8</v>
      </c>
      <c r="G140" s="82" t="s">
        <v>9</v>
      </c>
      <c r="H140" s="83"/>
      <c r="I140" s="84"/>
      <c r="J140" s="85" t="s">
        <v>10</v>
      </c>
      <c r="K140" s="112" t="s">
        <v>11</v>
      </c>
    </row>
    <row r="141" spans="2:11" x14ac:dyDescent="0.25">
      <c r="B141" s="113"/>
      <c r="C141" s="117"/>
      <c r="D141" s="118"/>
      <c r="E141" s="113"/>
      <c r="F141" s="113"/>
      <c r="G141" s="88" t="s">
        <v>12</v>
      </c>
      <c r="H141" s="88" t="s">
        <v>13</v>
      </c>
      <c r="I141" s="88" t="s">
        <v>14</v>
      </c>
      <c r="J141" s="86"/>
      <c r="K141" s="113"/>
    </row>
    <row r="142" spans="2:11" ht="15.75" thickBot="1" x14ac:dyDescent="0.3">
      <c r="B142" s="114"/>
      <c r="C142" s="119"/>
      <c r="D142" s="120"/>
      <c r="E142" s="114"/>
      <c r="F142" s="114"/>
      <c r="G142" s="89"/>
      <c r="H142" s="89"/>
      <c r="I142" s="89"/>
      <c r="J142" s="87"/>
      <c r="K142" s="114"/>
    </row>
    <row r="143" spans="2:11" ht="26.25" thickBot="1" x14ac:dyDescent="0.3">
      <c r="B143" s="3" t="s">
        <v>44</v>
      </c>
      <c r="C143" s="4"/>
      <c r="D143" s="5"/>
      <c r="E143" s="6"/>
      <c r="F143" s="7"/>
      <c r="G143" s="7"/>
      <c r="H143" s="7"/>
      <c r="I143" s="8"/>
      <c r="J143" s="7"/>
      <c r="K143" s="7"/>
    </row>
    <row r="144" spans="2:11" ht="15.75" customHeight="1" thickBot="1" x14ac:dyDescent="0.3">
      <c r="B144" s="90" t="s">
        <v>16</v>
      </c>
      <c r="C144" s="96" t="s">
        <v>224</v>
      </c>
      <c r="D144" s="97"/>
      <c r="E144" s="9">
        <v>200</v>
      </c>
      <c r="F144" s="9">
        <v>36.96</v>
      </c>
      <c r="G144" s="9">
        <v>10.55</v>
      </c>
      <c r="H144" s="9">
        <v>9.1</v>
      </c>
      <c r="I144" s="10">
        <v>38.21</v>
      </c>
      <c r="J144" s="9">
        <v>277</v>
      </c>
      <c r="K144" s="32" t="s">
        <v>141</v>
      </c>
    </row>
    <row r="145" spans="2:11" ht="15.75" customHeight="1" thickBot="1" x14ac:dyDescent="0.3">
      <c r="B145" s="91"/>
      <c r="C145" s="100" t="s">
        <v>225</v>
      </c>
      <c r="D145" s="101"/>
      <c r="E145" s="9">
        <v>200</v>
      </c>
      <c r="F145" s="9">
        <v>3.37</v>
      </c>
      <c r="G145" s="9">
        <v>0.25</v>
      </c>
      <c r="H145" s="9">
        <v>0.05</v>
      </c>
      <c r="I145" s="10">
        <v>6.61</v>
      </c>
      <c r="J145" s="9">
        <v>27.9</v>
      </c>
      <c r="K145" s="32" t="s">
        <v>226</v>
      </c>
    </row>
    <row r="146" spans="2:11" ht="15.75" customHeight="1" thickBot="1" x14ac:dyDescent="0.3">
      <c r="B146" s="91"/>
      <c r="C146" s="96" t="s">
        <v>143</v>
      </c>
      <c r="D146" s="97"/>
      <c r="E146" s="9">
        <v>50</v>
      </c>
      <c r="F146" s="9">
        <v>3.71</v>
      </c>
      <c r="G146" s="9">
        <v>3.75</v>
      </c>
      <c r="H146" s="9">
        <v>1.45</v>
      </c>
      <c r="I146" s="10">
        <v>25.7</v>
      </c>
      <c r="J146" s="9">
        <v>130.80000000000001</v>
      </c>
      <c r="K146" s="32" t="s">
        <v>18</v>
      </c>
    </row>
    <row r="147" spans="2:11" ht="15.75" thickBot="1" x14ac:dyDescent="0.3">
      <c r="B147" s="91"/>
      <c r="C147" s="53" t="s">
        <v>220</v>
      </c>
      <c r="D147" s="5"/>
      <c r="E147" s="9">
        <v>50</v>
      </c>
      <c r="F147" s="9">
        <v>4.95</v>
      </c>
      <c r="G147" s="9">
        <v>2.95</v>
      </c>
      <c r="H147" s="9">
        <v>2.35</v>
      </c>
      <c r="I147" s="10">
        <v>37.5</v>
      </c>
      <c r="J147" s="9">
        <v>182.9</v>
      </c>
      <c r="K147" s="32" t="s">
        <v>18</v>
      </c>
    </row>
    <row r="148" spans="2:11" ht="15.75" thickBot="1" x14ac:dyDescent="0.3">
      <c r="B148" s="91"/>
      <c r="C148" s="133"/>
      <c r="D148" s="134"/>
      <c r="E148" s="9"/>
      <c r="F148" s="9"/>
      <c r="G148" s="9"/>
      <c r="H148" s="9"/>
      <c r="I148" s="10"/>
      <c r="J148" s="9"/>
      <c r="K148" s="32"/>
    </row>
    <row r="149" spans="2:11" ht="15.75" thickBot="1" x14ac:dyDescent="0.3">
      <c r="B149" s="162" t="s">
        <v>121</v>
      </c>
      <c r="C149" s="162"/>
      <c r="D149" s="162"/>
      <c r="E149" s="12">
        <f t="shared" ref="E149:J149" si="18">SUM(E144:E148)</f>
        <v>500</v>
      </c>
      <c r="F149" s="12">
        <f t="shared" si="18"/>
        <v>48.99</v>
      </c>
      <c r="G149" s="12">
        <f t="shared" si="18"/>
        <v>17.5</v>
      </c>
      <c r="H149" s="12">
        <f t="shared" si="18"/>
        <v>12.95</v>
      </c>
      <c r="I149" s="12">
        <f t="shared" si="18"/>
        <v>108.02</v>
      </c>
      <c r="J149" s="12">
        <f t="shared" si="18"/>
        <v>618.6</v>
      </c>
      <c r="K149" s="59"/>
    </row>
    <row r="150" spans="2:11" ht="15.75" thickBot="1" x14ac:dyDescent="0.3">
      <c r="B150" s="62" t="s">
        <v>122</v>
      </c>
      <c r="C150" s="66" t="s">
        <v>50</v>
      </c>
      <c r="D150" s="67"/>
      <c r="E150" s="9">
        <v>33.299999999999997</v>
      </c>
      <c r="F150" s="9">
        <v>15.5</v>
      </c>
      <c r="G150" s="9">
        <v>2.7</v>
      </c>
      <c r="H150" s="9">
        <v>1.76</v>
      </c>
      <c r="I150" s="10">
        <v>18.28</v>
      </c>
      <c r="J150" s="9">
        <v>99.8</v>
      </c>
      <c r="K150" s="11" t="s">
        <v>18</v>
      </c>
    </row>
    <row r="151" spans="2:11" ht="15.75" thickBot="1" x14ac:dyDescent="0.3">
      <c r="B151" s="124" t="s">
        <v>124</v>
      </c>
      <c r="C151" s="125"/>
      <c r="D151" s="126"/>
      <c r="E151" s="12">
        <f>SUM(E149:E150)</f>
        <v>533.29999999999995</v>
      </c>
      <c r="F151" s="12">
        <f t="shared" ref="F151:J151" si="19">SUM(F149:F150)</f>
        <v>64.490000000000009</v>
      </c>
      <c r="G151" s="12">
        <f t="shared" si="19"/>
        <v>20.2</v>
      </c>
      <c r="H151" s="12">
        <f t="shared" si="19"/>
        <v>14.709999999999999</v>
      </c>
      <c r="I151" s="12">
        <f t="shared" si="19"/>
        <v>126.3</v>
      </c>
      <c r="J151" s="12">
        <f t="shared" si="19"/>
        <v>718.4</v>
      </c>
      <c r="K151" s="13"/>
    </row>
    <row r="152" spans="2:11" ht="15.75" thickBot="1" x14ac:dyDescent="0.3">
      <c r="B152" s="56"/>
      <c r="C152" s="56"/>
      <c r="D152" s="56"/>
      <c r="E152" s="55"/>
      <c r="F152" s="55"/>
      <c r="G152" s="55"/>
      <c r="H152" s="55"/>
      <c r="I152" s="55"/>
      <c r="J152" s="55"/>
      <c r="K152" s="25"/>
    </row>
    <row r="153" spans="2:11" ht="15.75" thickBot="1" x14ac:dyDescent="0.3">
      <c r="B153" s="73" t="s">
        <v>47</v>
      </c>
      <c r="C153" s="74"/>
      <c r="D153" s="74"/>
      <c r="E153" s="74"/>
      <c r="F153" s="75"/>
      <c r="G153" s="82" t="s">
        <v>9</v>
      </c>
      <c r="H153" s="83"/>
      <c r="I153" s="84"/>
      <c r="J153" s="85" t="s">
        <v>10</v>
      </c>
      <c r="K153" s="25"/>
    </row>
    <row r="154" spans="2:11" x14ac:dyDescent="0.25">
      <c r="B154" s="76"/>
      <c r="C154" s="139"/>
      <c r="D154" s="139"/>
      <c r="E154" s="139"/>
      <c r="F154" s="78"/>
      <c r="G154" s="88" t="s">
        <v>12</v>
      </c>
      <c r="H154" s="88" t="s">
        <v>13</v>
      </c>
      <c r="I154" s="88" t="s">
        <v>14</v>
      </c>
      <c r="J154" s="86"/>
      <c r="K154" s="25"/>
    </row>
    <row r="155" spans="2:11" ht="15.75" thickBot="1" x14ac:dyDescent="0.3">
      <c r="B155" s="76"/>
      <c r="C155" s="139"/>
      <c r="D155" s="139"/>
      <c r="E155" s="139"/>
      <c r="F155" s="78"/>
      <c r="G155" s="89"/>
      <c r="H155" s="89"/>
      <c r="I155" s="89"/>
      <c r="J155" s="87"/>
    </row>
    <row r="156" spans="2:11" ht="15.75" thickBot="1" x14ac:dyDescent="0.3">
      <c r="B156" s="79"/>
      <c r="C156" s="80"/>
      <c r="D156" s="80"/>
      <c r="E156" s="80"/>
      <c r="F156" s="81"/>
      <c r="G156" s="12">
        <f>SUM(G151+G137+G123+G109+G94+G80+G65+G51+G36+G22)</f>
        <v>248.68000000000004</v>
      </c>
      <c r="H156" s="12">
        <f>SUM(H151+H137+H123+H109+H94+H80+H65+H51+H36+H22)</f>
        <v>217.7</v>
      </c>
      <c r="I156" s="13">
        <f>SUM(I151+I137+I123+I109+I94+I80+I65+I51+I36+I22)</f>
        <v>1094.67</v>
      </c>
      <c r="J156" s="12">
        <f>SUM(J151+J137+J123+J109+J94+J80+J65+J51+J36+J22)</f>
        <v>7379.7400000000007</v>
      </c>
      <c r="K156" s="55"/>
    </row>
  </sheetData>
  <mergeCells count="188">
    <mergeCell ref="B6:C6"/>
    <mergeCell ref="B8:H8"/>
    <mergeCell ref="B9:H9"/>
    <mergeCell ref="B10:C10"/>
    <mergeCell ref="B11:B13"/>
    <mergeCell ref="C11:D13"/>
    <mergeCell ref="E11:E13"/>
    <mergeCell ref="F11:F13"/>
    <mergeCell ref="G11:I11"/>
    <mergeCell ref="J11:J13"/>
    <mergeCell ref="K11:K13"/>
    <mergeCell ref="G12:G13"/>
    <mergeCell ref="H12:H13"/>
    <mergeCell ref="I12:I13"/>
    <mergeCell ref="B15:B19"/>
    <mergeCell ref="C15:D15"/>
    <mergeCell ref="C16:D16"/>
    <mergeCell ref="C17:D17"/>
    <mergeCell ref="C18:D18"/>
    <mergeCell ref="C19:D19"/>
    <mergeCell ref="K25:K27"/>
    <mergeCell ref="G26:G27"/>
    <mergeCell ref="H26:H27"/>
    <mergeCell ref="I26:I27"/>
    <mergeCell ref="B29:B33"/>
    <mergeCell ref="C30:D30"/>
    <mergeCell ref="C31:D31"/>
    <mergeCell ref="C33:D33"/>
    <mergeCell ref="B20:D20"/>
    <mergeCell ref="C21:D21"/>
    <mergeCell ref="B22:D22"/>
    <mergeCell ref="B25:B27"/>
    <mergeCell ref="C25:D27"/>
    <mergeCell ref="E25:E27"/>
    <mergeCell ref="F25:F27"/>
    <mergeCell ref="G25:I25"/>
    <mergeCell ref="J25:J27"/>
    <mergeCell ref="C32:D32"/>
    <mergeCell ref="K39:K41"/>
    <mergeCell ref="G40:G41"/>
    <mergeCell ref="H40:H41"/>
    <mergeCell ref="I40:I41"/>
    <mergeCell ref="B43:B48"/>
    <mergeCell ref="C43:D43"/>
    <mergeCell ref="C44:D44"/>
    <mergeCell ref="C45:D45"/>
    <mergeCell ref="B34:D34"/>
    <mergeCell ref="C35:D35"/>
    <mergeCell ref="B36:D36"/>
    <mergeCell ref="B39:B41"/>
    <mergeCell ref="C39:D41"/>
    <mergeCell ref="E39:E41"/>
    <mergeCell ref="F39:F41"/>
    <mergeCell ref="G39:I39"/>
    <mergeCell ref="J39:J41"/>
    <mergeCell ref="C48:D48"/>
    <mergeCell ref="B49:D49"/>
    <mergeCell ref="B51:D51"/>
    <mergeCell ref="B54:B56"/>
    <mergeCell ref="C54:D56"/>
    <mergeCell ref="E54:E56"/>
    <mergeCell ref="F54:F56"/>
    <mergeCell ref="G54:I54"/>
    <mergeCell ref="J54:J56"/>
    <mergeCell ref="K54:K56"/>
    <mergeCell ref="G55:G56"/>
    <mergeCell ref="H55:H56"/>
    <mergeCell ref="I55:I56"/>
    <mergeCell ref="B58:B62"/>
    <mergeCell ref="C58:D58"/>
    <mergeCell ref="C59:D59"/>
    <mergeCell ref="C61:D61"/>
    <mergeCell ref="C62:D62"/>
    <mergeCell ref="B63:D63"/>
    <mergeCell ref="C64:D64"/>
    <mergeCell ref="B65:D65"/>
    <mergeCell ref="B68:B70"/>
    <mergeCell ref="C68:D70"/>
    <mergeCell ref="E68:E70"/>
    <mergeCell ref="F68:F70"/>
    <mergeCell ref="G68:I68"/>
    <mergeCell ref="J68:J70"/>
    <mergeCell ref="K68:K70"/>
    <mergeCell ref="G69:G70"/>
    <mergeCell ref="H69:H70"/>
    <mergeCell ref="I69:I70"/>
    <mergeCell ref="B72:B77"/>
    <mergeCell ref="C72:D72"/>
    <mergeCell ref="C73:D73"/>
    <mergeCell ref="C75:D75"/>
    <mergeCell ref="C77:D77"/>
    <mergeCell ref="B78:D78"/>
    <mergeCell ref="C79:D79"/>
    <mergeCell ref="B80:D80"/>
    <mergeCell ref="B83:B85"/>
    <mergeCell ref="C83:D85"/>
    <mergeCell ref="E83:E85"/>
    <mergeCell ref="F83:F85"/>
    <mergeCell ref="G83:I83"/>
    <mergeCell ref="J83:J85"/>
    <mergeCell ref="K83:K85"/>
    <mergeCell ref="G84:G85"/>
    <mergeCell ref="H84:H85"/>
    <mergeCell ref="I84:I85"/>
    <mergeCell ref="B87:B91"/>
    <mergeCell ref="C87:D87"/>
    <mergeCell ref="C88:D88"/>
    <mergeCell ref="C89:D89"/>
    <mergeCell ref="C90:D90"/>
    <mergeCell ref="C91:D91"/>
    <mergeCell ref="B92:D92"/>
    <mergeCell ref="B94:D94"/>
    <mergeCell ref="B97:B99"/>
    <mergeCell ref="C97:D99"/>
    <mergeCell ref="E97:E99"/>
    <mergeCell ref="F97:F99"/>
    <mergeCell ref="G97:I97"/>
    <mergeCell ref="J97:J99"/>
    <mergeCell ref="K97:K99"/>
    <mergeCell ref="G98:G99"/>
    <mergeCell ref="H98:H99"/>
    <mergeCell ref="I98:I99"/>
    <mergeCell ref="B101:B106"/>
    <mergeCell ref="C101:D101"/>
    <mergeCell ref="C106:D106"/>
    <mergeCell ref="B107:D107"/>
    <mergeCell ref="C108:D108"/>
    <mergeCell ref="B109:D109"/>
    <mergeCell ref="B112:B114"/>
    <mergeCell ref="C112:D114"/>
    <mergeCell ref="C102:D102"/>
    <mergeCell ref="C103:D103"/>
    <mergeCell ref="E112:E114"/>
    <mergeCell ref="F112:F114"/>
    <mergeCell ref="G112:I112"/>
    <mergeCell ref="J112:J114"/>
    <mergeCell ref="K112:K114"/>
    <mergeCell ref="G113:G114"/>
    <mergeCell ref="H113:H114"/>
    <mergeCell ref="I113:I114"/>
    <mergeCell ref="B116:B120"/>
    <mergeCell ref="C116:D116"/>
    <mergeCell ref="C117:D117"/>
    <mergeCell ref="C118:D118"/>
    <mergeCell ref="C120:D120"/>
    <mergeCell ref="B121:D121"/>
    <mergeCell ref="B123:D123"/>
    <mergeCell ref="B126:B128"/>
    <mergeCell ref="C126:D128"/>
    <mergeCell ref="E126:E128"/>
    <mergeCell ref="F126:F128"/>
    <mergeCell ref="G126:I126"/>
    <mergeCell ref="J126:J128"/>
    <mergeCell ref="K126:K128"/>
    <mergeCell ref="G127:G128"/>
    <mergeCell ref="H127:H128"/>
    <mergeCell ref="I127:I128"/>
    <mergeCell ref="C122:D122"/>
    <mergeCell ref="B130:B134"/>
    <mergeCell ref="C130:D130"/>
    <mergeCell ref="C131:D131"/>
    <mergeCell ref="B135:D135"/>
    <mergeCell ref="C136:D136"/>
    <mergeCell ref="B137:D137"/>
    <mergeCell ref="B140:B142"/>
    <mergeCell ref="C140:D142"/>
    <mergeCell ref="C133:D133"/>
    <mergeCell ref="K140:K142"/>
    <mergeCell ref="G141:G142"/>
    <mergeCell ref="H141:H142"/>
    <mergeCell ref="I141:I142"/>
    <mergeCell ref="B144:B148"/>
    <mergeCell ref="C144:D144"/>
    <mergeCell ref="C145:D145"/>
    <mergeCell ref="C146:D146"/>
    <mergeCell ref="C148:D148"/>
    <mergeCell ref="B149:D149"/>
    <mergeCell ref="B151:D151"/>
    <mergeCell ref="B153:F156"/>
    <mergeCell ref="G153:I153"/>
    <mergeCell ref="J153:J155"/>
    <mergeCell ref="G154:G155"/>
    <mergeCell ref="H154:H155"/>
    <mergeCell ref="I154:I155"/>
    <mergeCell ref="E140:E142"/>
    <mergeCell ref="F140:F142"/>
    <mergeCell ref="G140:I140"/>
    <mergeCell ref="J140:J14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Завтрак-обед 1 смена</vt:lpstr>
      <vt:lpstr>ОБЕД 2 смена</vt:lpstr>
      <vt:lpstr>ОВЗ</vt:lpstr>
      <vt:lpstr>'Завтрак-обед 1 смена'!Область_печати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2025-02-26T12:32:34Z</dcterms:modified>
</cp:coreProperties>
</file>